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135" yWindow="165" windowWidth="12765" windowHeight="11640" tabRatio="733" firstSheet="1" activeTab="1"/>
  </bookViews>
  <sheets>
    <sheet name="price" sheetId="16" state="hidden" r:id="rId1"/>
    <sheet name="освітлення" sheetId="5" r:id="rId2"/>
  </sheets>
  <calcPr calcId="124519"/>
</workbook>
</file>

<file path=xl/calcChain.xml><?xml version="1.0" encoding="utf-8"?>
<calcChain xmlns="http://schemas.openxmlformats.org/spreadsheetml/2006/main">
  <c r="H54" i="5"/>
  <c r="G466" l="1"/>
  <c r="H466"/>
  <c r="I466"/>
  <c r="J466"/>
  <c r="K466" s="1"/>
  <c r="G467"/>
  <c r="H467"/>
  <c r="I467"/>
  <c r="J467"/>
  <c r="K467" s="1"/>
  <c r="G468"/>
  <c r="H468"/>
  <c r="I468"/>
  <c r="J468"/>
  <c r="K468" s="1"/>
  <c r="G469"/>
  <c r="H469"/>
  <c r="I469"/>
  <c r="J469"/>
  <c r="K469" s="1"/>
  <c r="G470"/>
  <c r="H470"/>
  <c r="I470"/>
  <c r="J470"/>
  <c r="K470" s="1"/>
  <c r="G471"/>
  <c r="H471"/>
  <c r="I471"/>
  <c r="J471"/>
  <c r="K471" s="1"/>
  <c r="G472"/>
  <c r="H472"/>
  <c r="I472"/>
  <c r="J472"/>
  <c r="K472" s="1"/>
  <c r="G473"/>
  <c r="H473"/>
  <c r="I473"/>
  <c r="J473"/>
  <c r="K473" s="1"/>
  <c r="G474"/>
  <c r="H474"/>
  <c r="I474"/>
  <c r="J474"/>
  <c r="K474" s="1"/>
  <c r="G475"/>
  <c r="H475"/>
  <c r="I475"/>
  <c r="J475"/>
  <c r="K475" s="1"/>
  <c r="G476"/>
  <c r="H476"/>
  <c r="I476"/>
  <c r="J476"/>
  <c r="K476" s="1"/>
  <c r="G477"/>
  <c r="H477"/>
  <c r="I477"/>
  <c r="J477"/>
  <c r="K477" s="1"/>
  <c r="G478"/>
  <c r="H478"/>
  <c r="I478"/>
  <c r="J478"/>
  <c r="K478" s="1"/>
  <c r="G479"/>
  <c r="H479"/>
  <c r="I479"/>
  <c r="J479"/>
  <c r="K479" s="1"/>
  <c r="G480"/>
  <c r="H480"/>
  <c r="I480"/>
  <c r="J480"/>
  <c r="K480" s="1"/>
  <c r="G481"/>
  <c r="H481"/>
  <c r="I481"/>
  <c r="J481"/>
  <c r="K481" s="1"/>
  <c r="G482"/>
  <c r="H482"/>
  <c r="I482"/>
  <c r="J482"/>
  <c r="K482" s="1"/>
  <c r="G483"/>
  <c r="H483"/>
  <c r="I483"/>
  <c r="J483"/>
  <c r="K483" s="1"/>
  <c r="G484"/>
  <c r="H484"/>
  <c r="I484"/>
  <c r="J484"/>
  <c r="K484" s="1"/>
  <c r="G485"/>
  <c r="H485"/>
  <c r="I485"/>
  <c r="J485"/>
  <c r="K485" s="1"/>
  <c r="G486"/>
  <c r="H486"/>
  <c r="I486"/>
  <c r="J486"/>
  <c r="K486" s="1"/>
  <c r="G487"/>
  <c r="H487"/>
  <c r="I487"/>
  <c r="J487"/>
  <c r="K487" s="1"/>
  <c r="G488"/>
  <c r="H488"/>
  <c r="I488"/>
  <c r="J488"/>
  <c r="K488" s="1"/>
  <c r="J121" l="1"/>
  <c r="K121" s="1"/>
  <c r="I121"/>
  <c r="H121"/>
  <c r="G121"/>
  <c r="J120"/>
  <c r="K120" s="1"/>
  <c r="I120"/>
  <c r="H120"/>
  <c r="G120"/>
  <c r="J119"/>
  <c r="K119" s="1"/>
  <c r="I119"/>
  <c r="H119"/>
  <c r="G119"/>
  <c r="J118"/>
  <c r="K118" s="1"/>
  <c r="I118"/>
  <c r="H118"/>
  <c r="G118"/>
  <c r="J117"/>
  <c r="K117" s="1"/>
  <c r="I117"/>
  <c r="H117"/>
  <c r="G117"/>
  <c r="H286"/>
  <c r="G9" l="1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14"/>
  <c r="G115"/>
  <c r="G116"/>
  <c r="G109"/>
  <c r="G110"/>
  <c r="G111"/>
  <c r="G112"/>
  <c r="G113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2"/>
  <c r="G463"/>
  <c r="G464"/>
  <c r="G465"/>
  <c r="G461"/>
  <c r="J9" l="1"/>
  <c r="K9" s="1"/>
  <c r="J10"/>
  <c r="K10" s="1"/>
  <c r="J11"/>
  <c r="K11" s="1"/>
  <c r="J12"/>
  <c r="K12" s="1"/>
  <c r="J13"/>
  <c r="K13" s="1"/>
  <c r="J14"/>
  <c r="K14" s="1"/>
  <c r="J15"/>
  <c r="K15" s="1"/>
  <c r="J16"/>
  <c r="K16" s="1"/>
  <c r="J17"/>
  <c r="K17" s="1"/>
  <c r="J18"/>
  <c r="K18" s="1"/>
  <c r="J19"/>
  <c r="K19" s="1"/>
  <c r="J20"/>
  <c r="K20" s="1"/>
  <c r="J21"/>
  <c r="K21" s="1"/>
  <c r="J22"/>
  <c r="K22" s="1"/>
  <c r="J23"/>
  <c r="K23" s="1"/>
  <c r="J24"/>
  <c r="K24" s="1"/>
  <c r="J25"/>
  <c r="K25" s="1"/>
  <c r="J26"/>
  <c r="K26" s="1"/>
  <c r="J27"/>
  <c r="K27" s="1"/>
  <c r="J28"/>
  <c r="K28" s="1"/>
  <c r="J29"/>
  <c r="K29" s="1"/>
  <c r="J30"/>
  <c r="K30" s="1"/>
  <c r="J31"/>
  <c r="K31" s="1"/>
  <c r="J32"/>
  <c r="K32" s="1"/>
  <c r="J33"/>
  <c r="K33" s="1"/>
  <c r="J34"/>
  <c r="K34" s="1"/>
  <c r="J35"/>
  <c r="K35" s="1"/>
  <c r="J36"/>
  <c r="K36" s="1"/>
  <c r="J37"/>
  <c r="K37" s="1"/>
  <c r="J38"/>
  <c r="K38" s="1"/>
  <c r="J39"/>
  <c r="K39" s="1"/>
  <c r="J40"/>
  <c r="K40" s="1"/>
  <c r="J41"/>
  <c r="K41" s="1"/>
  <c r="J42"/>
  <c r="K42" s="1"/>
  <c r="J43"/>
  <c r="K43" s="1"/>
  <c r="J44"/>
  <c r="K44" s="1"/>
  <c r="J45"/>
  <c r="K45" s="1"/>
  <c r="J46"/>
  <c r="K46" s="1"/>
  <c r="J47"/>
  <c r="K47" s="1"/>
  <c r="J48"/>
  <c r="K48" s="1"/>
  <c r="J49"/>
  <c r="K49" s="1"/>
  <c r="J50"/>
  <c r="K50" s="1"/>
  <c r="J51"/>
  <c r="K51" s="1"/>
  <c r="J52"/>
  <c r="K52" s="1"/>
  <c r="J53"/>
  <c r="K53" s="1"/>
  <c r="J54"/>
  <c r="K54" s="1"/>
  <c r="J55"/>
  <c r="K55" s="1"/>
  <c r="J56"/>
  <c r="K56" s="1"/>
  <c r="J57"/>
  <c r="K57" s="1"/>
  <c r="J58"/>
  <c r="K58" s="1"/>
  <c r="J59"/>
  <c r="K59" s="1"/>
  <c r="J60"/>
  <c r="K60" s="1"/>
  <c r="J61"/>
  <c r="K61" s="1"/>
  <c r="J62"/>
  <c r="K62" s="1"/>
  <c r="J63"/>
  <c r="K63" s="1"/>
  <c r="J64"/>
  <c r="K64" s="1"/>
  <c r="J65"/>
  <c r="K65" s="1"/>
  <c r="J66"/>
  <c r="K66" s="1"/>
  <c r="J67"/>
  <c r="K67" s="1"/>
  <c r="J68"/>
  <c r="K68" s="1"/>
  <c r="J69"/>
  <c r="K69" s="1"/>
  <c r="J70"/>
  <c r="K70" s="1"/>
  <c r="J71"/>
  <c r="K71" s="1"/>
  <c r="J72"/>
  <c r="K72" s="1"/>
  <c r="J73"/>
  <c r="K73" s="1"/>
  <c r="J74"/>
  <c r="K74" s="1"/>
  <c r="J75"/>
  <c r="K75" s="1"/>
  <c r="J76"/>
  <c r="K76" s="1"/>
  <c r="J77"/>
  <c r="K77" s="1"/>
  <c r="J78"/>
  <c r="K78" s="1"/>
  <c r="J79"/>
  <c r="K79" s="1"/>
  <c r="J80"/>
  <c r="K80" s="1"/>
  <c r="J81"/>
  <c r="K81" s="1"/>
  <c r="J82"/>
  <c r="K82" s="1"/>
  <c r="J83"/>
  <c r="K83" s="1"/>
  <c r="J84"/>
  <c r="K84" s="1"/>
  <c r="J85"/>
  <c r="K85" s="1"/>
  <c r="J86"/>
  <c r="K86" s="1"/>
  <c r="J87"/>
  <c r="K87" s="1"/>
  <c r="J88"/>
  <c r="K88" s="1"/>
  <c r="J89"/>
  <c r="K89" s="1"/>
  <c r="J90"/>
  <c r="K90" s="1"/>
  <c r="J91"/>
  <c r="K91" s="1"/>
  <c r="J92"/>
  <c r="K92" s="1"/>
  <c r="J93"/>
  <c r="K93" s="1"/>
  <c r="J94"/>
  <c r="K94" s="1"/>
  <c r="J95"/>
  <c r="K95" s="1"/>
  <c r="J96"/>
  <c r="K96" s="1"/>
  <c r="J97"/>
  <c r="K97" s="1"/>
  <c r="J98"/>
  <c r="K98" s="1"/>
  <c r="J99"/>
  <c r="K99" s="1"/>
  <c r="J100"/>
  <c r="K100" s="1"/>
  <c r="J101"/>
  <c r="K101" s="1"/>
  <c r="J102"/>
  <c r="K102" s="1"/>
  <c r="J103"/>
  <c r="K103" s="1"/>
  <c r="J104"/>
  <c r="K104" s="1"/>
  <c r="J105"/>
  <c r="K105" s="1"/>
  <c r="J106"/>
  <c r="K106" s="1"/>
  <c r="J107"/>
  <c r="K107" s="1"/>
  <c r="J108"/>
  <c r="K108" s="1"/>
  <c r="J114"/>
  <c r="K114" s="1"/>
  <c r="J115"/>
  <c r="K115" s="1"/>
  <c r="J116"/>
  <c r="K116" s="1"/>
  <c r="J109"/>
  <c r="K109" s="1"/>
  <c r="J110"/>
  <c r="K110" s="1"/>
  <c r="J111"/>
  <c r="K111" s="1"/>
  <c r="J112"/>
  <c r="K112" s="1"/>
  <c r="J113"/>
  <c r="K113" s="1"/>
  <c r="J122"/>
  <c r="K122" s="1"/>
  <c r="J123"/>
  <c r="K123" s="1"/>
  <c r="J124"/>
  <c r="K124" s="1"/>
  <c r="J125"/>
  <c r="K125" s="1"/>
  <c r="J126"/>
  <c r="K126" s="1"/>
  <c r="J127"/>
  <c r="K127" s="1"/>
  <c r="J128"/>
  <c r="K128" s="1"/>
  <c r="J129"/>
  <c r="K129" s="1"/>
  <c r="J130"/>
  <c r="K130" s="1"/>
  <c r="J131"/>
  <c r="K131" s="1"/>
  <c r="J132"/>
  <c r="K132" s="1"/>
  <c r="J133"/>
  <c r="K133" s="1"/>
  <c r="J134"/>
  <c r="K134" s="1"/>
  <c r="J135"/>
  <c r="K135" s="1"/>
  <c r="J136"/>
  <c r="K136" s="1"/>
  <c r="J137"/>
  <c r="K137" s="1"/>
  <c r="J138"/>
  <c r="K138" s="1"/>
  <c r="J139"/>
  <c r="K139" s="1"/>
  <c r="J140"/>
  <c r="K140" s="1"/>
  <c r="J141"/>
  <c r="K141" s="1"/>
  <c r="J142"/>
  <c r="K142" s="1"/>
  <c r="J143"/>
  <c r="K143" s="1"/>
  <c r="J144"/>
  <c r="K144" s="1"/>
  <c r="J145"/>
  <c r="K145" s="1"/>
  <c r="J146"/>
  <c r="K146" s="1"/>
  <c r="J147"/>
  <c r="K147" s="1"/>
  <c r="J148"/>
  <c r="K148" s="1"/>
  <c r="J149"/>
  <c r="K149" s="1"/>
  <c r="J150"/>
  <c r="K150" s="1"/>
  <c r="J151"/>
  <c r="K151" s="1"/>
  <c r="J152"/>
  <c r="K152" s="1"/>
  <c r="J153"/>
  <c r="K153" s="1"/>
  <c r="J154"/>
  <c r="K154" s="1"/>
  <c r="J155"/>
  <c r="K155" s="1"/>
  <c r="J156"/>
  <c r="K156" s="1"/>
  <c r="J157"/>
  <c r="K157" s="1"/>
  <c r="J158"/>
  <c r="K158" s="1"/>
  <c r="J159"/>
  <c r="K159" s="1"/>
  <c r="J160"/>
  <c r="K160" s="1"/>
  <c r="J161"/>
  <c r="K161" s="1"/>
  <c r="J162"/>
  <c r="K162" s="1"/>
  <c r="J163"/>
  <c r="K163" s="1"/>
  <c r="J164"/>
  <c r="K164" s="1"/>
  <c r="J165"/>
  <c r="K165" s="1"/>
  <c r="J166"/>
  <c r="K166" s="1"/>
  <c r="J167"/>
  <c r="K167" s="1"/>
  <c r="J168"/>
  <c r="K168" s="1"/>
  <c r="J169"/>
  <c r="K169" s="1"/>
  <c r="J170"/>
  <c r="K170" s="1"/>
  <c r="J171"/>
  <c r="K171" s="1"/>
  <c r="J172"/>
  <c r="K172" s="1"/>
  <c r="J173"/>
  <c r="K173" s="1"/>
  <c r="J174"/>
  <c r="K174" s="1"/>
  <c r="J175"/>
  <c r="K175" s="1"/>
  <c r="J176"/>
  <c r="K176" s="1"/>
  <c r="J177"/>
  <c r="K177" s="1"/>
  <c r="J178"/>
  <c r="K178" s="1"/>
  <c r="J179"/>
  <c r="K179" s="1"/>
  <c r="J180"/>
  <c r="K180" s="1"/>
  <c r="J181"/>
  <c r="K181" s="1"/>
  <c r="J182"/>
  <c r="K182" s="1"/>
  <c r="J183"/>
  <c r="K183" s="1"/>
  <c r="J184"/>
  <c r="K184" s="1"/>
  <c r="J185"/>
  <c r="K185" s="1"/>
  <c r="J186"/>
  <c r="K186" s="1"/>
  <c r="J187"/>
  <c r="K187" s="1"/>
  <c r="J188"/>
  <c r="K188" s="1"/>
  <c r="J189"/>
  <c r="K189" s="1"/>
  <c r="J190"/>
  <c r="K190" s="1"/>
  <c r="J191"/>
  <c r="K191" s="1"/>
  <c r="J192"/>
  <c r="K192" s="1"/>
  <c r="J193"/>
  <c r="K193" s="1"/>
  <c r="J194"/>
  <c r="K194" s="1"/>
  <c r="J195"/>
  <c r="K195" s="1"/>
  <c r="J196"/>
  <c r="K196" s="1"/>
  <c r="J197"/>
  <c r="K197" s="1"/>
  <c r="J198"/>
  <c r="K198" s="1"/>
  <c r="J199"/>
  <c r="K199" s="1"/>
  <c r="J200"/>
  <c r="K200" s="1"/>
  <c r="J201"/>
  <c r="K201" s="1"/>
  <c r="J202"/>
  <c r="K202" s="1"/>
  <c r="J203"/>
  <c r="K203" s="1"/>
  <c r="J204"/>
  <c r="K204" s="1"/>
  <c r="J205"/>
  <c r="K205" s="1"/>
  <c r="J206"/>
  <c r="K206" s="1"/>
  <c r="J207"/>
  <c r="K207" s="1"/>
  <c r="J208"/>
  <c r="K208" s="1"/>
  <c r="J209"/>
  <c r="K209" s="1"/>
  <c r="J210"/>
  <c r="K210" s="1"/>
  <c r="J211"/>
  <c r="K211" s="1"/>
  <c r="J212"/>
  <c r="K212" s="1"/>
  <c r="J213"/>
  <c r="K213" s="1"/>
  <c r="J214"/>
  <c r="K214" s="1"/>
  <c r="J215"/>
  <c r="K215" s="1"/>
  <c r="J216"/>
  <c r="K216" s="1"/>
  <c r="J217"/>
  <c r="K217" s="1"/>
  <c r="J218"/>
  <c r="K218" s="1"/>
  <c r="J219"/>
  <c r="K219" s="1"/>
  <c r="J220"/>
  <c r="K220" s="1"/>
  <c r="J221"/>
  <c r="K221" s="1"/>
  <c r="J222"/>
  <c r="K222" s="1"/>
  <c r="J223"/>
  <c r="K223" s="1"/>
  <c r="J224"/>
  <c r="K224" s="1"/>
  <c r="J225"/>
  <c r="K225" s="1"/>
  <c r="J226"/>
  <c r="K226" s="1"/>
  <c r="J227"/>
  <c r="K227" s="1"/>
  <c r="J228"/>
  <c r="K228" s="1"/>
  <c r="J229"/>
  <c r="K229" s="1"/>
  <c r="J230"/>
  <c r="K230" s="1"/>
  <c r="J231"/>
  <c r="K231" s="1"/>
  <c r="J232"/>
  <c r="K232" s="1"/>
  <c r="J233"/>
  <c r="K233" s="1"/>
  <c r="J234"/>
  <c r="K234" s="1"/>
  <c r="J235"/>
  <c r="K235" s="1"/>
  <c r="J236"/>
  <c r="K236" s="1"/>
  <c r="J237"/>
  <c r="K237" s="1"/>
  <c r="J238"/>
  <c r="K238" s="1"/>
  <c r="J239"/>
  <c r="K239" s="1"/>
  <c r="J240"/>
  <c r="K240" s="1"/>
  <c r="J241"/>
  <c r="K241" s="1"/>
  <c r="J242"/>
  <c r="K242" s="1"/>
  <c r="J243"/>
  <c r="K243" s="1"/>
  <c r="J244"/>
  <c r="K244" s="1"/>
  <c r="J245"/>
  <c r="K245" s="1"/>
  <c r="J246"/>
  <c r="K246" s="1"/>
  <c r="J247"/>
  <c r="K247" s="1"/>
  <c r="J248"/>
  <c r="K248" s="1"/>
  <c r="J249"/>
  <c r="K249" s="1"/>
  <c r="J250"/>
  <c r="K250" s="1"/>
  <c r="J251"/>
  <c r="K251" s="1"/>
  <c r="J252"/>
  <c r="K252" s="1"/>
  <c r="J253"/>
  <c r="K253" s="1"/>
  <c r="J254"/>
  <c r="K254" s="1"/>
  <c r="J255"/>
  <c r="K255" s="1"/>
  <c r="J256"/>
  <c r="K256" s="1"/>
  <c r="J257"/>
  <c r="K257" s="1"/>
  <c r="J258"/>
  <c r="K258" s="1"/>
  <c r="J259"/>
  <c r="K259" s="1"/>
  <c r="J260"/>
  <c r="K260" s="1"/>
  <c r="J261"/>
  <c r="K261" s="1"/>
  <c r="J262"/>
  <c r="K262" s="1"/>
  <c r="J263"/>
  <c r="K263" s="1"/>
  <c r="J264"/>
  <c r="K264" s="1"/>
  <c r="J265"/>
  <c r="K265" s="1"/>
  <c r="J266"/>
  <c r="K266" s="1"/>
  <c r="J267"/>
  <c r="K267" s="1"/>
  <c r="J268"/>
  <c r="K268" s="1"/>
  <c r="J269"/>
  <c r="K269" s="1"/>
  <c r="J270"/>
  <c r="K270" s="1"/>
  <c r="J271"/>
  <c r="K271" s="1"/>
  <c r="J272"/>
  <c r="K272" s="1"/>
  <c r="J273"/>
  <c r="K273" s="1"/>
  <c r="J274"/>
  <c r="K274" s="1"/>
  <c r="J275"/>
  <c r="K275" s="1"/>
  <c r="J276"/>
  <c r="K276" s="1"/>
  <c r="J277"/>
  <c r="K277" s="1"/>
  <c r="J278"/>
  <c r="K278" s="1"/>
  <c r="J279"/>
  <c r="K279" s="1"/>
  <c r="J280"/>
  <c r="K280" s="1"/>
  <c r="J281"/>
  <c r="K281" s="1"/>
  <c r="J282"/>
  <c r="K282" s="1"/>
  <c r="J283"/>
  <c r="K283" s="1"/>
  <c r="J284"/>
  <c r="K284" s="1"/>
  <c r="J285"/>
  <c r="K285" s="1"/>
  <c r="J286"/>
  <c r="K286" s="1"/>
  <c r="J287"/>
  <c r="K287" s="1"/>
  <c r="J288"/>
  <c r="K288" s="1"/>
  <c r="J289"/>
  <c r="K289" s="1"/>
  <c r="J290"/>
  <c r="K290" s="1"/>
  <c r="J291"/>
  <c r="K291" s="1"/>
  <c r="J292"/>
  <c r="K292" s="1"/>
  <c r="J293"/>
  <c r="K293" s="1"/>
  <c r="J294"/>
  <c r="K294" s="1"/>
  <c r="J295"/>
  <c r="K295" s="1"/>
  <c r="J296"/>
  <c r="K296" s="1"/>
  <c r="J297"/>
  <c r="K297" s="1"/>
  <c r="J298"/>
  <c r="K298" s="1"/>
  <c r="J299"/>
  <c r="K299" s="1"/>
  <c r="J300"/>
  <c r="K300" s="1"/>
  <c r="J301"/>
  <c r="K301" s="1"/>
  <c r="J302"/>
  <c r="K302" s="1"/>
  <c r="J303"/>
  <c r="K303" s="1"/>
  <c r="J304"/>
  <c r="K304" s="1"/>
  <c r="J305"/>
  <c r="K305" s="1"/>
  <c r="J306"/>
  <c r="K306" s="1"/>
  <c r="J307"/>
  <c r="K307" s="1"/>
  <c r="J308"/>
  <c r="K308" s="1"/>
  <c r="J309"/>
  <c r="K309" s="1"/>
  <c r="J310"/>
  <c r="K310" s="1"/>
  <c r="J311"/>
  <c r="K311" s="1"/>
  <c r="J312"/>
  <c r="K312" s="1"/>
  <c r="J313"/>
  <c r="K313" s="1"/>
  <c r="J314"/>
  <c r="K314" s="1"/>
  <c r="J315"/>
  <c r="K315" s="1"/>
  <c r="J316"/>
  <c r="K316" s="1"/>
  <c r="J317"/>
  <c r="K317" s="1"/>
  <c r="J318"/>
  <c r="K318" s="1"/>
  <c r="J319"/>
  <c r="K319" s="1"/>
  <c r="J320"/>
  <c r="K320" s="1"/>
  <c r="J321"/>
  <c r="K321" s="1"/>
  <c r="J322"/>
  <c r="K322" s="1"/>
  <c r="J323"/>
  <c r="K323" s="1"/>
  <c r="J324"/>
  <c r="K324" s="1"/>
  <c r="J325"/>
  <c r="K325" s="1"/>
  <c r="J326"/>
  <c r="K326" s="1"/>
  <c r="J327"/>
  <c r="K327" s="1"/>
  <c r="J328"/>
  <c r="K328" s="1"/>
  <c r="J329"/>
  <c r="K329" s="1"/>
  <c r="J330"/>
  <c r="K330" s="1"/>
  <c r="J331"/>
  <c r="K331" s="1"/>
  <c r="J332"/>
  <c r="K332" s="1"/>
  <c r="J333"/>
  <c r="K333" s="1"/>
  <c r="J334"/>
  <c r="K334" s="1"/>
  <c r="J335"/>
  <c r="K335" s="1"/>
  <c r="J336"/>
  <c r="K336" s="1"/>
  <c r="J337"/>
  <c r="K337" s="1"/>
  <c r="J338"/>
  <c r="K338" s="1"/>
  <c r="J339"/>
  <c r="K339" s="1"/>
  <c r="J340"/>
  <c r="K340" s="1"/>
  <c r="J341"/>
  <c r="K341" s="1"/>
  <c r="J342"/>
  <c r="K342" s="1"/>
  <c r="J343"/>
  <c r="K343" s="1"/>
  <c r="J344"/>
  <c r="K344" s="1"/>
  <c r="J345"/>
  <c r="K345" s="1"/>
  <c r="J346"/>
  <c r="K346" s="1"/>
  <c r="J347"/>
  <c r="K347" s="1"/>
  <c r="J348"/>
  <c r="K348" s="1"/>
  <c r="J349"/>
  <c r="K349" s="1"/>
  <c r="J350"/>
  <c r="K350" s="1"/>
  <c r="J351"/>
  <c r="K351" s="1"/>
  <c r="J352"/>
  <c r="K352" s="1"/>
  <c r="J353"/>
  <c r="K353" s="1"/>
  <c r="J354"/>
  <c r="K354" s="1"/>
  <c r="J355"/>
  <c r="K355" s="1"/>
  <c r="J356"/>
  <c r="K356" s="1"/>
  <c r="J357"/>
  <c r="K357" s="1"/>
  <c r="J358"/>
  <c r="K358" s="1"/>
  <c r="J359"/>
  <c r="K359" s="1"/>
  <c r="J360"/>
  <c r="K360" s="1"/>
  <c r="J361"/>
  <c r="K361" s="1"/>
  <c r="J362"/>
  <c r="K362" s="1"/>
  <c r="J363"/>
  <c r="K363" s="1"/>
  <c r="J364"/>
  <c r="K364" s="1"/>
  <c r="J365"/>
  <c r="K365" s="1"/>
  <c r="J366"/>
  <c r="K366" s="1"/>
  <c r="J367"/>
  <c r="K367" s="1"/>
  <c r="J368"/>
  <c r="K368" s="1"/>
  <c r="J369"/>
  <c r="K369" s="1"/>
  <c r="J370"/>
  <c r="K370" s="1"/>
  <c r="J371"/>
  <c r="K371" s="1"/>
  <c r="J372"/>
  <c r="K372" s="1"/>
  <c r="J373"/>
  <c r="K373" s="1"/>
  <c r="J374"/>
  <c r="K374" s="1"/>
  <c r="J375"/>
  <c r="K375" s="1"/>
  <c r="J376"/>
  <c r="K376" s="1"/>
  <c r="J377"/>
  <c r="K377" s="1"/>
  <c r="J378"/>
  <c r="K378" s="1"/>
  <c r="J379"/>
  <c r="K379" s="1"/>
  <c r="J380"/>
  <c r="K380" s="1"/>
  <c r="J381"/>
  <c r="K381" s="1"/>
  <c r="J382"/>
  <c r="K382" s="1"/>
  <c r="J383"/>
  <c r="K383" s="1"/>
  <c r="J384"/>
  <c r="K384" s="1"/>
  <c r="J385"/>
  <c r="K385" s="1"/>
  <c r="J386"/>
  <c r="K386" s="1"/>
  <c r="J387"/>
  <c r="K387" s="1"/>
  <c r="J388"/>
  <c r="K388" s="1"/>
  <c r="J389"/>
  <c r="K389" s="1"/>
  <c r="J390"/>
  <c r="K390" s="1"/>
  <c r="J391"/>
  <c r="K391" s="1"/>
  <c r="J392"/>
  <c r="K392" s="1"/>
  <c r="J393"/>
  <c r="K393" s="1"/>
  <c r="J394"/>
  <c r="K394" s="1"/>
  <c r="J395"/>
  <c r="K395" s="1"/>
  <c r="J396"/>
  <c r="K396" s="1"/>
  <c r="J397"/>
  <c r="K397" s="1"/>
  <c r="J398"/>
  <c r="K398" s="1"/>
  <c r="J399"/>
  <c r="K399" s="1"/>
  <c r="J400"/>
  <c r="K400" s="1"/>
  <c r="J401"/>
  <c r="K401" s="1"/>
  <c r="J402"/>
  <c r="K402" s="1"/>
  <c r="J403"/>
  <c r="K403" s="1"/>
  <c r="J404"/>
  <c r="K404" s="1"/>
  <c r="J405"/>
  <c r="K405" s="1"/>
  <c r="J406"/>
  <c r="K406" s="1"/>
  <c r="J407"/>
  <c r="K407" s="1"/>
  <c r="J408"/>
  <c r="K408" s="1"/>
  <c r="J409"/>
  <c r="K409" s="1"/>
  <c r="J410"/>
  <c r="K410" s="1"/>
  <c r="J411"/>
  <c r="K411" s="1"/>
  <c r="J412"/>
  <c r="K412" s="1"/>
  <c r="J413"/>
  <c r="K413" s="1"/>
  <c r="J414"/>
  <c r="K414" s="1"/>
  <c r="J415"/>
  <c r="K415" s="1"/>
  <c r="J416"/>
  <c r="K416" s="1"/>
  <c r="J417"/>
  <c r="K417" s="1"/>
  <c r="J418"/>
  <c r="K418" s="1"/>
  <c r="J419"/>
  <c r="K419" s="1"/>
  <c r="J420"/>
  <c r="K420" s="1"/>
  <c r="J421"/>
  <c r="K421" s="1"/>
  <c r="J422"/>
  <c r="K422" s="1"/>
  <c r="J423"/>
  <c r="K423" s="1"/>
  <c r="J424"/>
  <c r="K424" s="1"/>
  <c r="J425"/>
  <c r="K425" s="1"/>
  <c r="J426"/>
  <c r="K426" s="1"/>
  <c r="J427"/>
  <c r="K427" s="1"/>
  <c r="J428"/>
  <c r="K428" s="1"/>
  <c r="J429"/>
  <c r="K429" s="1"/>
  <c r="J430"/>
  <c r="K430" s="1"/>
  <c r="J431"/>
  <c r="K431" s="1"/>
  <c r="J432"/>
  <c r="K432" s="1"/>
  <c r="J433"/>
  <c r="K433" s="1"/>
  <c r="J434"/>
  <c r="K434" s="1"/>
  <c r="J435"/>
  <c r="K435" s="1"/>
  <c r="J436"/>
  <c r="K436" s="1"/>
  <c r="J437"/>
  <c r="K437" s="1"/>
  <c r="J438"/>
  <c r="K438" s="1"/>
  <c r="J439"/>
  <c r="K439" s="1"/>
  <c r="J440"/>
  <c r="K440" s="1"/>
  <c r="J441"/>
  <c r="K441" s="1"/>
  <c r="J442"/>
  <c r="K442" s="1"/>
  <c r="J443"/>
  <c r="K443" s="1"/>
  <c r="J444"/>
  <c r="K444" s="1"/>
  <c r="J445"/>
  <c r="K445" s="1"/>
  <c r="J446"/>
  <c r="K446" s="1"/>
  <c r="J447"/>
  <c r="K447" s="1"/>
  <c r="J448"/>
  <c r="K448" s="1"/>
  <c r="J449"/>
  <c r="K449" s="1"/>
  <c r="J450"/>
  <c r="K450" s="1"/>
  <c r="J451"/>
  <c r="K451" s="1"/>
  <c r="J452"/>
  <c r="K452" s="1"/>
  <c r="J453"/>
  <c r="K453" s="1"/>
  <c r="J454"/>
  <c r="K454" s="1"/>
  <c r="J455"/>
  <c r="K455" s="1"/>
  <c r="J456"/>
  <c r="K456" s="1"/>
  <c r="J457"/>
  <c r="K457" s="1"/>
  <c r="J458"/>
  <c r="K458" s="1"/>
  <c r="J459"/>
  <c r="K459" s="1"/>
  <c r="J460"/>
  <c r="K460" s="1"/>
  <c r="J462"/>
  <c r="K462" s="1"/>
  <c r="J463"/>
  <c r="K463" s="1"/>
  <c r="J464"/>
  <c r="K464" s="1"/>
  <c r="J465"/>
  <c r="K465" s="1"/>
  <c r="J461"/>
  <c r="K461" s="1"/>
  <c r="J8"/>
  <c r="K8" s="1"/>
  <c r="H9" l="1"/>
  <c r="I9"/>
  <c r="H10"/>
  <c r="I10"/>
  <c r="H11"/>
  <c r="I11"/>
  <c r="H12"/>
  <c r="I12"/>
  <c r="H13"/>
  <c r="I13"/>
  <c r="H14"/>
  <c r="I14"/>
  <c r="H15"/>
  <c r="I15"/>
  <c r="H16"/>
  <c r="I16"/>
  <c r="H17"/>
  <c r="I17"/>
  <c r="H18"/>
  <c r="I18"/>
  <c r="H19"/>
  <c r="I19"/>
  <c r="H20"/>
  <c r="I20"/>
  <c r="H21"/>
  <c r="I21"/>
  <c r="H22"/>
  <c r="I22"/>
  <c r="H23"/>
  <c r="I23"/>
  <c r="H24"/>
  <c r="I24"/>
  <c r="H25"/>
  <c r="I25"/>
  <c r="H26"/>
  <c r="I26"/>
  <c r="H27"/>
  <c r="I27"/>
  <c r="H28"/>
  <c r="I28"/>
  <c r="H29"/>
  <c r="I29"/>
  <c r="H30"/>
  <c r="I30"/>
  <c r="H31"/>
  <c r="I31"/>
  <c r="H32"/>
  <c r="I32"/>
  <c r="H33"/>
  <c r="I33"/>
  <c r="H34"/>
  <c r="I34"/>
  <c r="H35"/>
  <c r="I35"/>
  <c r="H36"/>
  <c r="I36"/>
  <c r="H37"/>
  <c r="I37"/>
  <c r="H38"/>
  <c r="I38"/>
  <c r="H39"/>
  <c r="I39"/>
  <c r="H40"/>
  <c r="I40"/>
  <c r="H41"/>
  <c r="I41"/>
  <c r="H42"/>
  <c r="I42"/>
  <c r="H43"/>
  <c r="I43"/>
  <c r="H44"/>
  <c r="I44"/>
  <c r="H45"/>
  <c r="I45"/>
  <c r="H46"/>
  <c r="I46"/>
  <c r="H47"/>
  <c r="I47"/>
  <c r="H48"/>
  <c r="I48"/>
  <c r="H49"/>
  <c r="I49"/>
  <c r="H50"/>
  <c r="I50"/>
  <c r="H51"/>
  <c r="I51"/>
  <c r="H52"/>
  <c r="I52"/>
  <c r="H53"/>
  <c r="I53"/>
  <c r="I54"/>
  <c r="H55"/>
  <c r="I55"/>
  <c r="H56"/>
  <c r="I56"/>
  <c r="H57"/>
  <c r="I57"/>
  <c r="H58"/>
  <c r="I58"/>
  <c r="H59"/>
  <c r="I59"/>
  <c r="H60"/>
  <c r="I60"/>
  <c r="H61"/>
  <c r="I61"/>
  <c r="H62"/>
  <c r="I62"/>
  <c r="H63"/>
  <c r="I63"/>
  <c r="H64"/>
  <c r="I64"/>
  <c r="H65"/>
  <c r="I65"/>
  <c r="H66"/>
  <c r="I66"/>
  <c r="H67"/>
  <c r="I67"/>
  <c r="H68"/>
  <c r="I68"/>
  <c r="H69"/>
  <c r="I69"/>
  <c r="H70"/>
  <c r="I70"/>
  <c r="H71"/>
  <c r="I71"/>
  <c r="H72"/>
  <c r="I72"/>
  <c r="H73"/>
  <c r="I73"/>
  <c r="H74"/>
  <c r="I74"/>
  <c r="H75"/>
  <c r="I75"/>
  <c r="H76"/>
  <c r="I76"/>
  <c r="H77"/>
  <c r="I77"/>
  <c r="H78"/>
  <c r="I78"/>
  <c r="H79"/>
  <c r="I79"/>
  <c r="H80"/>
  <c r="I80"/>
  <c r="H81"/>
  <c r="I81"/>
  <c r="H82"/>
  <c r="I82"/>
  <c r="H83"/>
  <c r="I83"/>
  <c r="H84"/>
  <c r="I84"/>
  <c r="H85"/>
  <c r="I85"/>
  <c r="H86"/>
  <c r="I86"/>
  <c r="H87"/>
  <c r="I87"/>
  <c r="H88"/>
  <c r="I88"/>
  <c r="H89"/>
  <c r="I89"/>
  <c r="H90"/>
  <c r="I90"/>
  <c r="H91"/>
  <c r="I91"/>
  <c r="H92"/>
  <c r="I92"/>
  <c r="H93"/>
  <c r="I93"/>
  <c r="H94"/>
  <c r="I94"/>
  <c r="H95"/>
  <c r="I95"/>
  <c r="H96"/>
  <c r="I96"/>
  <c r="H97"/>
  <c r="I97"/>
  <c r="H98"/>
  <c r="I98"/>
  <c r="H99"/>
  <c r="I99"/>
  <c r="H100"/>
  <c r="I100"/>
  <c r="H101"/>
  <c r="I101"/>
  <c r="H102"/>
  <c r="I102"/>
  <c r="H103"/>
  <c r="I103"/>
  <c r="H104"/>
  <c r="I104"/>
  <c r="H105"/>
  <c r="I105"/>
  <c r="H106"/>
  <c r="I106"/>
  <c r="H107"/>
  <c r="I107"/>
  <c r="H108"/>
  <c r="I108"/>
  <c r="H114"/>
  <c r="I114"/>
  <c r="H115"/>
  <c r="I115"/>
  <c r="H116"/>
  <c r="I116"/>
  <c r="H109"/>
  <c r="I109"/>
  <c r="H110"/>
  <c r="I110"/>
  <c r="H111"/>
  <c r="I111"/>
  <c r="H112"/>
  <c r="I112"/>
  <c r="H113"/>
  <c r="I113"/>
  <c r="H122"/>
  <c r="I122"/>
  <c r="H123"/>
  <c r="I123"/>
  <c r="H124"/>
  <c r="I124"/>
  <c r="H125"/>
  <c r="I125"/>
  <c r="H126"/>
  <c r="I126"/>
  <c r="H127"/>
  <c r="I127"/>
  <c r="H128"/>
  <c r="I128"/>
  <c r="H129"/>
  <c r="I129"/>
  <c r="H130"/>
  <c r="I130"/>
  <c r="H131"/>
  <c r="I131"/>
  <c r="H132"/>
  <c r="I132"/>
  <c r="H133"/>
  <c r="I133"/>
  <c r="H134"/>
  <c r="I134"/>
  <c r="H135"/>
  <c r="I135"/>
  <c r="H136"/>
  <c r="I136"/>
  <c r="H137"/>
  <c r="I137"/>
  <c r="H138"/>
  <c r="I138"/>
  <c r="H139"/>
  <c r="I139"/>
  <c r="H140"/>
  <c r="I140"/>
  <c r="H141"/>
  <c r="I141"/>
  <c r="H142"/>
  <c r="I142"/>
  <c r="H143"/>
  <c r="I143"/>
  <c r="H144"/>
  <c r="I144"/>
  <c r="H145"/>
  <c r="I145"/>
  <c r="H146"/>
  <c r="I146"/>
  <c r="H147"/>
  <c r="I147"/>
  <c r="H148"/>
  <c r="I148"/>
  <c r="H149"/>
  <c r="I149"/>
  <c r="H150"/>
  <c r="I150"/>
  <c r="H151"/>
  <c r="I151"/>
  <c r="H152"/>
  <c r="I152"/>
  <c r="H153"/>
  <c r="I153"/>
  <c r="H154"/>
  <c r="I154"/>
  <c r="H155"/>
  <c r="I155"/>
  <c r="H156"/>
  <c r="I156"/>
  <c r="H157"/>
  <c r="I157"/>
  <c r="H158"/>
  <c r="I158"/>
  <c r="H159"/>
  <c r="I159"/>
  <c r="H160"/>
  <c r="I160"/>
  <c r="H161"/>
  <c r="I161"/>
  <c r="H162"/>
  <c r="I162"/>
  <c r="H163"/>
  <c r="I163"/>
  <c r="H164"/>
  <c r="I164"/>
  <c r="H165"/>
  <c r="I165"/>
  <c r="H166"/>
  <c r="I166"/>
  <c r="H167"/>
  <c r="I167"/>
  <c r="H168"/>
  <c r="I168"/>
  <c r="H169"/>
  <c r="I169"/>
  <c r="H170"/>
  <c r="I170"/>
  <c r="H171"/>
  <c r="I171"/>
  <c r="H172"/>
  <c r="I172"/>
  <c r="H173"/>
  <c r="I173"/>
  <c r="H174"/>
  <c r="I174"/>
  <c r="H175"/>
  <c r="I175"/>
  <c r="H176"/>
  <c r="I176"/>
  <c r="H177"/>
  <c r="I177"/>
  <c r="H178"/>
  <c r="I178"/>
  <c r="H179"/>
  <c r="I179"/>
  <c r="H180"/>
  <c r="I180"/>
  <c r="H181"/>
  <c r="I181"/>
  <c r="H182"/>
  <c r="I182"/>
  <c r="H183"/>
  <c r="I183"/>
  <c r="H184"/>
  <c r="I184"/>
  <c r="H185"/>
  <c r="I185"/>
  <c r="H186"/>
  <c r="I186"/>
  <c r="H187"/>
  <c r="I187"/>
  <c r="H188"/>
  <c r="I188"/>
  <c r="H189"/>
  <c r="I189"/>
  <c r="H190"/>
  <c r="I190"/>
  <c r="H191"/>
  <c r="I191"/>
  <c r="H192"/>
  <c r="I192"/>
  <c r="H193"/>
  <c r="I193"/>
  <c r="H194"/>
  <c r="I194"/>
  <c r="H195"/>
  <c r="I195"/>
  <c r="H196"/>
  <c r="I196"/>
  <c r="H197"/>
  <c r="I197"/>
  <c r="H198"/>
  <c r="I198"/>
  <c r="H199"/>
  <c r="I199"/>
  <c r="H200"/>
  <c r="I200"/>
  <c r="H201"/>
  <c r="I201"/>
  <c r="H202"/>
  <c r="I202"/>
  <c r="H203"/>
  <c r="I203"/>
  <c r="H204"/>
  <c r="I204"/>
  <c r="H205"/>
  <c r="I205"/>
  <c r="H206"/>
  <c r="I206"/>
  <c r="H207"/>
  <c r="I207"/>
  <c r="H208"/>
  <c r="I208"/>
  <c r="H209"/>
  <c r="I209"/>
  <c r="H210"/>
  <c r="I210"/>
  <c r="H211"/>
  <c r="I211"/>
  <c r="H212"/>
  <c r="I212"/>
  <c r="H213"/>
  <c r="I213"/>
  <c r="H214"/>
  <c r="I214"/>
  <c r="H215"/>
  <c r="I215"/>
  <c r="H216"/>
  <c r="I216"/>
  <c r="H217"/>
  <c r="I217"/>
  <c r="H218"/>
  <c r="I218"/>
  <c r="H219"/>
  <c r="I219"/>
  <c r="H220"/>
  <c r="I220"/>
  <c r="H221"/>
  <c r="I221"/>
  <c r="H222"/>
  <c r="I222"/>
  <c r="H223"/>
  <c r="I223"/>
  <c r="H224"/>
  <c r="I224"/>
  <c r="H225"/>
  <c r="I225"/>
  <c r="H226"/>
  <c r="I226"/>
  <c r="H227"/>
  <c r="I227"/>
  <c r="H228"/>
  <c r="I228"/>
  <c r="H229"/>
  <c r="I229"/>
  <c r="H230"/>
  <c r="I230"/>
  <c r="H231"/>
  <c r="I231"/>
  <c r="H232"/>
  <c r="I232"/>
  <c r="H233"/>
  <c r="I233"/>
  <c r="H234"/>
  <c r="I234"/>
  <c r="H235"/>
  <c r="I235"/>
  <c r="H236"/>
  <c r="I236"/>
  <c r="H237"/>
  <c r="I237"/>
  <c r="H238"/>
  <c r="I238"/>
  <c r="H239"/>
  <c r="I239"/>
  <c r="H240"/>
  <c r="I240"/>
  <c r="H241"/>
  <c r="I241"/>
  <c r="H242"/>
  <c r="I242"/>
  <c r="H243"/>
  <c r="I243"/>
  <c r="H244"/>
  <c r="I244"/>
  <c r="H245"/>
  <c r="I245"/>
  <c r="H246"/>
  <c r="I246"/>
  <c r="H247"/>
  <c r="I247"/>
  <c r="H248"/>
  <c r="I248"/>
  <c r="H249"/>
  <c r="I249"/>
  <c r="H250"/>
  <c r="I250"/>
  <c r="H251"/>
  <c r="I251"/>
  <c r="H252"/>
  <c r="I252"/>
  <c r="H253"/>
  <c r="I253"/>
  <c r="H254"/>
  <c r="I254"/>
  <c r="H255"/>
  <c r="I255"/>
  <c r="H256"/>
  <c r="I256"/>
  <c r="H257"/>
  <c r="I257"/>
  <c r="H258"/>
  <c r="I258"/>
  <c r="H259"/>
  <c r="I259"/>
  <c r="H260"/>
  <c r="I260"/>
  <c r="H261"/>
  <c r="I261"/>
  <c r="H262"/>
  <c r="I262"/>
  <c r="H263"/>
  <c r="I263"/>
  <c r="H264"/>
  <c r="I264"/>
  <c r="H265"/>
  <c r="I265"/>
  <c r="H266"/>
  <c r="I266"/>
  <c r="H267"/>
  <c r="I267"/>
  <c r="H268"/>
  <c r="I268"/>
  <c r="H269"/>
  <c r="I269"/>
  <c r="H270"/>
  <c r="I270"/>
  <c r="H271"/>
  <c r="I271"/>
  <c r="H272"/>
  <c r="I272"/>
  <c r="H273"/>
  <c r="I273"/>
  <c r="H274"/>
  <c r="I274"/>
  <c r="H275"/>
  <c r="I275"/>
  <c r="H276"/>
  <c r="I276"/>
  <c r="H277"/>
  <c r="I277"/>
  <c r="H278"/>
  <c r="I278"/>
  <c r="H279"/>
  <c r="I279"/>
  <c r="H280"/>
  <c r="I280"/>
  <c r="H281"/>
  <c r="I281"/>
  <c r="H282"/>
  <c r="I282"/>
  <c r="H283"/>
  <c r="I283"/>
  <c r="H284"/>
  <c r="I284"/>
  <c r="H285"/>
  <c r="I285"/>
  <c r="I286"/>
  <c r="H287"/>
  <c r="I287"/>
  <c r="H288"/>
  <c r="I288"/>
  <c r="H289"/>
  <c r="I289"/>
  <c r="H290"/>
  <c r="I290"/>
  <c r="H291"/>
  <c r="I291"/>
  <c r="H292"/>
  <c r="I292"/>
  <c r="H293"/>
  <c r="I293"/>
  <c r="H294"/>
  <c r="I294"/>
  <c r="H295"/>
  <c r="I295"/>
  <c r="H296"/>
  <c r="I296"/>
  <c r="H297"/>
  <c r="I297"/>
  <c r="H298"/>
  <c r="I298"/>
  <c r="H299"/>
  <c r="I299"/>
  <c r="H300"/>
  <c r="I300"/>
  <c r="H301"/>
  <c r="I301"/>
  <c r="H302"/>
  <c r="I302"/>
  <c r="H303"/>
  <c r="I303"/>
  <c r="H304"/>
  <c r="I304"/>
  <c r="H305"/>
  <c r="I305"/>
  <c r="H306"/>
  <c r="I306"/>
  <c r="H307"/>
  <c r="I307"/>
  <c r="H308"/>
  <c r="I308"/>
  <c r="H309"/>
  <c r="I309"/>
  <c r="H310"/>
  <c r="I310"/>
  <c r="H311"/>
  <c r="I311"/>
  <c r="H312"/>
  <c r="I312"/>
  <c r="H313"/>
  <c r="I313"/>
  <c r="H314"/>
  <c r="I314"/>
  <c r="H315"/>
  <c r="I315"/>
  <c r="H316"/>
  <c r="I316"/>
  <c r="H317"/>
  <c r="I317"/>
  <c r="H318"/>
  <c r="I318"/>
  <c r="H319"/>
  <c r="I319"/>
  <c r="H320"/>
  <c r="I320"/>
  <c r="H321"/>
  <c r="I321"/>
  <c r="H322"/>
  <c r="I322"/>
  <c r="H323"/>
  <c r="I323"/>
  <c r="H324"/>
  <c r="I324"/>
  <c r="H325"/>
  <c r="I325"/>
  <c r="H326"/>
  <c r="I326"/>
  <c r="H327"/>
  <c r="I327"/>
  <c r="H328"/>
  <c r="I328"/>
  <c r="H329"/>
  <c r="I329"/>
  <c r="H330"/>
  <c r="I330"/>
  <c r="H331"/>
  <c r="I331"/>
  <c r="H332"/>
  <c r="I332"/>
  <c r="I333"/>
  <c r="H334"/>
  <c r="I334"/>
  <c r="H335"/>
  <c r="I335"/>
  <c r="H336"/>
  <c r="I336"/>
  <c r="H337"/>
  <c r="I337"/>
  <c r="H338"/>
  <c r="I338"/>
  <c r="H339"/>
  <c r="I339"/>
  <c r="H340"/>
  <c r="I340"/>
  <c r="H341"/>
  <c r="I341"/>
  <c r="H342"/>
  <c r="I342"/>
  <c r="H343"/>
  <c r="I343"/>
  <c r="H344"/>
  <c r="I344"/>
  <c r="H345"/>
  <c r="I345"/>
  <c r="H346"/>
  <c r="I346"/>
  <c r="H347"/>
  <c r="I347"/>
  <c r="H348"/>
  <c r="I348"/>
  <c r="H349"/>
  <c r="I349"/>
  <c r="H350"/>
  <c r="I350"/>
  <c r="H351"/>
  <c r="I351"/>
  <c r="H352"/>
  <c r="I352"/>
  <c r="H353"/>
  <c r="I353"/>
  <c r="H354"/>
  <c r="I354"/>
  <c r="H355"/>
  <c r="I355"/>
  <c r="H356"/>
  <c r="I356"/>
  <c r="H357"/>
  <c r="I357"/>
  <c r="H358"/>
  <c r="I358"/>
  <c r="H359"/>
  <c r="I359"/>
  <c r="H360"/>
  <c r="I360"/>
  <c r="H361"/>
  <c r="I361"/>
  <c r="H362"/>
  <c r="I362"/>
  <c r="H363"/>
  <c r="I363"/>
  <c r="H364"/>
  <c r="I364"/>
  <c r="H365"/>
  <c r="I365"/>
  <c r="H366"/>
  <c r="I366"/>
  <c r="H367"/>
  <c r="I367"/>
  <c r="H368"/>
  <c r="I368"/>
  <c r="H369"/>
  <c r="I369"/>
  <c r="H370"/>
  <c r="I370"/>
  <c r="H371"/>
  <c r="I371"/>
  <c r="H372"/>
  <c r="I372"/>
  <c r="H373"/>
  <c r="I373"/>
  <c r="H374"/>
  <c r="I374"/>
  <c r="H375"/>
  <c r="I375"/>
  <c r="H376"/>
  <c r="I376"/>
  <c r="H377"/>
  <c r="I377"/>
  <c r="H378"/>
  <c r="I378"/>
  <c r="H379"/>
  <c r="I379"/>
  <c r="H380"/>
  <c r="I380"/>
  <c r="H381"/>
  <c r="I381"/>
  <c r="H382"/>
  <c r="I382"/>
  <c r="H383"/>
  <c r="I383"/>
  <c r="H384"/>
  <c r="I384"/>
  <c r="H385"/>
  <c r="I385"/>
  <c r="H386"/>
  <c r="I386"/>
  <c r="H387"/>
  <c r="I387"/>
  <c r="H388"/>
  <c r="I388"/>
  <c r="H389"/>
  <c r="I389"/>
  <c r="H390"/>
  <c r="I390"/>
  <c r="H391"/>
  <c r="I391"/>
  <c r="H392"/>
  <c r="I392"/>
  <c r="H393"/>
  <c r="I393"/>
  <c r="H394"/>
  <c r="I394"/>
  <c r="H395"/>
  <c r="I395"/>
  <c r="H396"/>
  <c r="I396"/>
  <c r="H397"/>
  <c r="I397"/>
  <c r="H398"/>
  <c r="I398"/>
  <c r="H399"/>
  <c r="I399"/>
  <c r="H400"/>
  <c r="I400"/>
  <c r="H401"/>
  <c r="I401"/>
  <c r="H402"/>
  <c r="I402"/>
  <c r="H403"/>
  <c r="I403"/>
  <c r="H404"/>
  <c r="I404"/>
  <c r="H405"/>
  <c r="I405"/>
  <c r="H406"/>
  <c r="I406"/>
  <c r="H407"/>
  <c r="I407"/>
  <c r="H408"/>
  <c r="I408"/>
  <c r="H409"/>
  <c r="I409"/>
  <c r="H410"/>
  <c r="I410"/>
  <c r="H411"/>
  <c r="I411"/>
  <c r="H412"/>
  <c r="I412"/>
  <c r="H413"/>
  <c r="I413"/>
  <c r="H414"/>
  <c r="I414"/>
  <c r="H415"/>
  <c r="I415"/>
  <c r="H416"/>
  <c r="I416"/>
  <c r="H417"/>
  <c r="I417"/>
  <c r="H418"/>
  <c r="I418"/>
  <c r="H419"/>
  <c r="I419"/>
  <c r="H420"/>
  <c r="I420"/>
  <c r="H421"/>
  <c r="I421"/>
  <c r="H422"/>
  <c r="I422"/>
  <c r="H423"/>
  <c r="I423"/>
  <c r="H424"/>
  <c r="I424"/>
  <c r="H425"/>
  <c r="I425"/>
  <c r="H426"/>
  <c r="I426"/>
  <c r="H427"/>
  <c r="I427"/>
  <c r="H428"/>
  <c r="I428"/>
  <c r="H429"/>
  <c r="I429"/>
  <c r="H430"/>
  <c r="I430"/>
  <c r="H431"/>
  <c r="I431"/>
  <c r="H432"/>
  <c r="I432"/>
  <c r="H433"/>
  <c r="I433"/>
  <c r="H434"/>
  <c r="I434"/>
  <c r="H435"/>
  <c r="I435"/>
  <c r="H436"/>
  <c r="I436"/>
  <c r="H437"/>
  <c r="I437"/>
  <c r="H438"/>
  <c r="I438"/>
  <c r="H439"/>
  <c r="I439"/>
  <c r="H440"/>
  <c r="I440"/>
  <c r="H441"/>
  <c r="I441"/>
  <c r="H442"/>
  <c r="I442"/>
  <c r="H443"/>
  <c r="I443"/>
  <c r="H444"/>
  <c r="I444"/>
  <c r="H445"/>
  <c r="I445"/>
  <c r="H446"/>
  <c r="I446"/>
  <c r="H447"/>
  <c r="I447"/>
  <c r="H448"/>
  <c r="I448"/>
  <c r="H449"/>
  <c r="I449"/>
  <c r="H450"/>
  <c r="I450"/>
  <c r="H451"/>
  <c r="I451"/>
  <c r="H452"/>
  <c r="I452"/>
  <c r="H453"/>
  <c r="I453"/>
  <c r="H454"/>
  <c r="I454"/>
  <c r="H455"/>
  <c r="I455"/>
  <c r="H456"/>
  <c r="I456"/>
  <c r="H457"/>
  <c r="I457"/>
  <c r="H458"/>
  <c r="I458"/>
  <c r="H459"/>
  <c r="I459"/>
  <c r="H460"/>
  <c r="I460"/>
  <c r="H462"/>
  <c r="I462"/>
  <c r="H463"/>
  <c r="I463"/>
  <c r="H464"/>
  <c r="I464"/>
  <c r="H465"/>
  <c r="I465"/>
  <c r="H461"/>
  <c r="I461"/>
  <c r="I8"/>
  <c r="H8"/>
  <c r="G8"/>
</calcChain>
</file>

<file path=xl/sharedStrings.xml><?xml version="1.0" encoding="utf-8"?>
<sst xmlns="http://schemas.openxmlformats.org/spreadsheetml/2006/main" count="6328" uniqueCount="2919">
  <si>
    <t>Зображення</t>
  </si>
  <si>
    <t>од.</t>
  </si>
  <si>
    <t>Ц І Н А</t>
  </si>
  <si>
    <t>Тип запасів</t>
  </si>
  <si>
    <t>Найменування</t>
  </si>
  <si>
    <t>Артикул</t>
  </si>
  <si>
    <t>Примітки</t>
  </si>
  <si>
    <t>Система 12V</t>
  </si>
  <si>
    <t>833.74.090</t>
  </si>
  <si>
    <t>833.74.091</t>
  </si>
  <si>
    <t>833.74.150</t>
  </si>
  <si>
    <t>833.74.151</t>
  </si>
  <si>
    <t>833.74.100</t>
  </si>
  <si>
    <t>Регулювання яскравості неможливе. Вимикач на самому світильнику</t>
  </si>
  <si>
    <t>833.74.110</t>
  </si>
  <si>
    <t>833.73.002</t>
  </si>
  <si>
    <t>833.73.001</t>
  </si>
  <si>
    <t>833.73.210</t>
  </si>
  <si>
    <t>833.73.100</t>
  </si>
  <si>
    <t>Артикули 833.74.700 і 833.74.741 замовляються окремо</t>
  </si>
  <si>
    <t>833.72.120</t>
  </si>
  <si>
    <t>833.72.121</t>
  </si>
  <si>
    <t>833.72.122</t>
  </si>
  <si>
    <t>833.72.130</t>
  </si>
  <si>
    <t>833.72.131</t>
  </si>
  <si>
    <t>833.72.132</t>
  </si>
  <si>
    <t>833.72.124</t>
  </si>
  <si>
    <t>833.72.125</t>
  </si>
  <si>
    <t>833.72.126</t>
  </si>
  <si>
    <t>833.72.127</t>
  </si>
  <si>
    <t>833.72.140</t>
  </si>
  <si>
    <t>833.72.141</t>
  </si>
  <si>
    <t>833.72.142</t>
  </si>
  <si>
    <t>833.72.145</t>
  </si>
  <si>
    <t>833.72.146</t>
  </si>
  <si>
    <t>833.72.143</t>
  </si>
  <si>
    <t>833.72.144</t>
  </si>
  <si>
    <t>833.72.128</t>
  </si>
  <si>
    <t>833.72.129</t>
  </si>
  <si>
    <t>833.72.123</t>
  </si>
  <si>
    <t>833.72.020</t>
  </si>
  <si>
    <t>Високий ступінь захисту від вологи IP44</t>
  </si>
  <si>
    <t>833.72.023</t>
  </si>
  <si>
    <t>833.72.030</t>
  </si>
  <si>
    <t>833.72.021</t>
  </si>
  <si>
    <t>833.72.024</t>
  </si>
  <si>
    <t>833.72.031</t>
  </si>
  <si>
    <t>833.72.022</t>
  </si>
  <si>
    <t>833.72.025</t>
  </si>
  <si>
    <t>833.72.032</t>
  </si>
  <si>
    <t>833.72.800</t>
  </si>
  <si>
    <t>833.72.801</t>
  </si>
  <si>
    <t>833.72.802</t>
  </si>
  <si>
    <t>833.72.043</t>
  </si>
  <si>
    <t>833.72.040</t>
  </si>
  <si>
    <t>833.72.041</t>
  </si>
  <si>
    <t>833.72.044</t>
  </si>
  <si>
    <t>833.72.042</t>
  </si>
  <si>
    <t>833.72.045</t>
  </si>
  <si>
    <t>833.72.830</t>
  </si>
  <si>
    <t>833.72.831</t>
  </si>
  <si>
    <t>833.72.832</t>
  </si>
  <si>
    <t>833.72.833</t>
  </si>
  <si>
    <t>833.72.060</t>
  </si>
  <si>
    <t>833.72.064</t>
  </si>
  <si>
    <t>833.72.061</t>
  </si>
  <si>
    <t>833.72.065</t>
  </si>
  <si>
    <t>833.72.062</t>
  </si>
  <si>
    <t>833.72.066</t>
  </si>
  <si>
    <t>833.72.091</t>
  </si>
  <si>
    <t>Високий ступінь захисту від вологи IP65</t>
  </si>
  <si>
    <t>833.72.092</t>
  </si>
  <si>
    <t>833.72.080</t>
  </si>
  <si>
    <t>833.72.081</t>
  </si>
  <si>
    <t>833.72.082</t>
  </si>
  <si>
    <t>833.72.050</t>
  </si>
  <si>
    <t>833.72.051</t>
  </si>
  <si>
    <t>833.72.052</t>
  </si>
  <si>
    <t>833.74.160</t>
  </si>
  <si>
    <t>833.74.070</t>
  </si>
  <si>
    <t>833.74.080</t>
  </si>
  <si>
    <t>833.73.030</t>
  </si>
  <si>
    <t>833.73.031</t>
  </si>
  <si>
    <t>833.73.032</t>
  </si>
  <si>
    <t>833.73.702</t>
  </si>
  <si>
    <t>833.73.703</t>
  </si>
  <si>
    <t>833.73.704</t>
  </si>
  <si>
    <t>833.73.705</t>
  </si>
  <si>
    <t>833.73.700</t>
  </si>
  <si>
    <t>833.73.701</t>
  </si>
  <si>
    <t>833.73.706</t>
  </si>
  <si>
    <t>833.73.707</t>
  </si>
  <si>
    <t>833.73.060</t>
  </si>
  <si>
    <t>З вбудованим сенсорним вимикачем</t>
  </si>
  <si>
    <t>833.73.493</t>
  </si>
  <si>
    <t>833.73.490</t>
  </si>
  <si>
    <t>833.73.491</t>
  </si>
  <si>
    <t>833.73.492</t>
  </si>
  <si>
    <t>833.73.513</t>
  </si>
  <si>
    <t>833.73.510</t>
  </si>
  <si>
    <t>833.73.511</t>
  </si>
  <si>
    <t>833.73.512</t>
  </si>
  <si>
    <t>833.73.130</t>
  </si>
  <si>
    <t>833.73.131</t>
  </si>
  <si>
    <t>833.73.132</t>
  </si>
  <si>
    <t>833.73.133</t>
  </si>
  <si>
    <t>833.73.120</t>
  </si>
  <si>
    <t>833.73.121</t>
  </si>
  <si>
    <t>833.73.122</t>
  </si>
  <si>
    <t>833.73.123</t>
  </si>
  <si>
    <t>Сумісний із стрічками LED 2029/2037/2045/ 2043</t>
  </si>
  <si>
    <t>833.73.721</t>
  </si>
  <si>
    <t>833.73.719</t>
  </si>
  <si>
    <t>833.73.722</t>
  </si>
  <si>
    <t>833.73.720</t>
  </si>
  <si>
    <t>833.73.728</t>
  </si>
  <si>
    <t>833.73.731</t>
  </si>
  <si>
    <t>833.73.733</t>
  </si>
  <si>
    <t>833.73.337</t>
  </si>
  <si>
    <t>833.73.336</t>
  </si>
  <si>
    <t>833.73.343</t>
  </si>
  <si>
    <t>833.73.338</t>
  </si>
  <si>
    <t>833.73.403</t>
  </si>
  <si>
    <t>833.73.404</t>
  </si>
  <si>
    <t>833.73.411</t>
  </si>
  <si>
    <t>833.74.871</t>
  </si>
  <si>
    <t>833.74.870</t>
  </si>
  <si>
    <t>833.74.872</t>
  </si>
  <si>
    <t>833.74.873</t>
  </si>
  <si>
    <t>833.74.874</t>
  </si>
  <si>
    <t>833.73.370</t>
  </si>
  <si>
    <t>833.73.450</t>
  </si>
  <si>
    <t>Сумісний зі стрічкою LED 2014/2016</t>
  </si>
  <si>
    <t>833.74.766</t>
  </si>
  <si>
    <t>833.74.768</t>
  </si>
  <si>
    <t>833.74.767</t>
  </si>
  <si>
    <t>833.74.761</t>
  </si>
  <si>
    <t>833.74.760</t>
  </si>
  <si>
    <t>833.74.764</t>
  </si>
  <si>
    <t>833.74.745</t>
  </si>
  <si>
    <t>833.74.717</t>
  </si>
  <si>
    <t>833.73.480</t>
  </si>
  <si>
    <t>833.73.481</t>
  </si>
  <si>
    <t>833.73.482</t>
  </si>
  <si>
    <t>833.73.520</t>
  </si>
  <si>
    <t>Сумісний із стрічкою LED 2030</t>
  </si>
  <si>
    <t>833.73.715</t>
  </si>
  <si>
    <t>833.73.716</t>
  </si>
  <si>
    <t>833.73.717</t>
  </si>
  <si>
    <t>833.73.718</t>
  </si>
  <si>
    <t>833.73.727</t>
  </si>
  <si>
    <t>833.73.730</t>
  </si>
  <si>
    <t>833.73.736</t>
  </si>
  <si>
    <t>833.73.250</t>
  </si>
  <si>
    <t>833.73.252</t>
  </si>
  <si>
    <t>833.73.260</t>
  </si>
  <si>
    <t>833.73.262</t>
  </si>
  <si>
    <t xml:space="preserve">Сумісний із стрічкою LED 2011 </t>
  </si>
  <si>
    <t>833.74.712</t>
  </si>
  <si>
    <t>833.74.713</t>
  </si>
  <si>
    <t>833.73.320</t>
  </si>
  <si>
    <t>833.73.322</t>
  </si>
  <si>
    <t>Сумісний із стрічками LED 2012</t>
  </si>
  <si>
    <t>833.74.711</t>
  </si>
  <si>
    <t>833.74.710</t>
  </si>
  <si>
    <t>833.74.762</t>
  </si>
  <si>
    <t>833.74.777</t>
  </si>
  <si>
    <t>Сумісний із стрічками LED 2010/2014/2016/2012              і світильниками RGB</t>
  </si>
  <si>
    <t>833.74.708</t>
  </si>
  <si>
    <t>833.74.802</t>
  </si>
  <si>
    <t>833.74.741</t>
  </si>
  <si>
    <t>833.74.700</t>
  </si>
  <si>
    <t>833.74.120</t>
  </si>
  <si>
    <t>833.74.130</t>
  </si>
  <si>
    <t>833.73.110</t>
  </si>
  <si>
    <t>833.73.111</t>
  </si>
  <si>
    <t>833.74.724</t>
  </si>
  <si>
    <t>833.74.725</t>
  </si>
  <si>
    <t>833.74.726</t>
  </si>
  <si>
    <t>833.74.742</t>
  </si>
  <si>
    <t>833.74.749</t>
  </si>
  <si>
    <t>833.74.748</t>
  </si>
  <si>
    <t>833.74.743</t>
  </si>
  <si>
    <t>833.74.709</t>
  </si>
  <si>
    <t>833.74.747</t>
  </si>
  <si>
    <t>833.74.746</t>
  </si>
  <si>
    <t>833.74.765</t>
  </si>
  <si>
    <t>Дає можливість підключати до 3-х світильників на 350мА до блоку живлення на 12V</t>
  </si>
  <si>
    <t>833.80.912</t>
  </si>
  <si>
    <t>833.74.90X</t>
  </si>
  <si>
    <t>Зі шнуром з вилкою в комплекті</t>
  </si>
  <si>
    <t>833.74.902</t>
  </si>
  <si>
    <t>833.74.903</t>
  </si>
  <si>
    <t>Ультра-тонкий</t>
  </si>
  <si>
    <t>833.74.917</t>
  </si>
  <si>
    <t>Найпотужніший</t>
  </si>
  <si>
    <t>833.74.922</t>
  </si>
  <si>
    <t>833.89.002</t>
  </si>
  <si>
    <t>833.74.941</t>
  </si>
  <si>
    <t>833.74.933</t>
  </si>
  <si>
    <t>833.74.935</t>
  </si>
  <si>
    <t>833.74.937</t>
  </si>
  <si>
    <t>833.77.000</t>
  </si>
  <si>
    <t>833.77.001</t>
  </si>
  <si>
    <t>833.76.040</t>
  </si>
  <si>
    <t>833.76.060</t>
  </si>
  <si>
    <t>833.75.000</t>
  </si>
  <si>
    <t>833.75.001</t>
  </si>
  <si>
    <t>833.75.010</t>
  </si>
  <si>
    <t>833.75.011</t>
  </si>
  <si>
    <t>833.77.710</t>
  </si>
  <si>
    <t>833.75.100</t>
  </si>
  <si>
    <t>833.75.101</t>
  </si>
  <si>
    <t>833.77.130</t>
  </si>
  <si>
    <t>833.77.131</t>
  </si>
  <si>
    <t>833.75.090</t>
  </si>
  <si>
    <t>833.75.091</t>
  </si>
  <si>
    <t>833.77.120</t>
  </si>
  <si>
    <t>833.77.121</t>
  </si>
  <si>
    <t>833.75.020</t>
  </si>
  <si>
    <t>833.75.030</t>
  </si>
  <si>
    <t>833.75.040</t>
  </si>
  <si>
    <t>833.75.041</t>
  </si>
  <si>
    <t>833.75.042</t>
  </si>
  <si>
    <t>833.77.730</t>
  </si>
  <si>
    <t>833.77.731</t>
  </si>
  <si>
    <t>833.76.020</t>
  </si>
  <si>
    <t>833.77.090</t>
  </si>
  <si>
    <t>833.77.091</t>
  </si>
  <si>
    <t>833.77.092</t>
  </si>
  <si>
    <t>833.77.093</t>
  </si>
  <si>
    <t>833.77.094</t>
  </si>
  <si>
    <t>833.77.095</t>
  </si>
  <si>
    <t>833.77.096</t>
  </si>
  <si>
    <t>833.75.051</t>
  </si>
  <si>
    <t>833.75.050</t>
  </si>
  <si>
    <t>833.77.173</t>
  </si>
  <si>
    <t>833.77.170</t>
  </si>
  <si>
    <t>833.77.171</t>
  </si>
  <si>
    <t>833.77.172</t>
  </si>
  <si>
    <t>Сумісний із стрічкою LED 3028</t>
  </si>
  <si>
    <t>833.77.753</t>
  </si>
  <si>
    <t>833.77.761</t>
  </si>
  <si>
    <t>833.77.743</t>
  </si>
  <si>
    <t>833.77.744</t>
  </si>
  <si>
    <t>833.77.745</t>
  </si>
  <si>
    <t>833.77.746</t>
  </si>
  <si>
    <t>833.76.070</t>
  </si>
  <si>
    <t>833.76.071</t>
  </si>
  <si>
    <t>833.76.072</t>
  </si>
  <si>
    <t>833.76.080</t>
  </si>
  <si>
    <t>833.76.081</t>
  </si>
  <si>
    <t>833.76.082</t>
  </si>
  <si>
    <t>Сумісні із стрічками LED 3013/3015</t>
  </si>
  <si>
    <t>833.77.750</t>
  </si>
  <si>
    <t>833.77.740</t>
  </si>
  <si>
    <t>833.77.741</t>
  </si>
  <si>
    <t>833.77.803</t>
  </si>
  <si>
    <t>833.77.742</t>
  </si>
  <si>
    <t>833.77.760</t>
  </si>
  <si>
    <t>833.77.762</t>
  </si>
  <si>
    <t>833.77.020</t>
  </si>
  <si>
    <t>833.77.021</t>
  </si>
  <si>
    <t>833.77.030</t>
  </si>
  <si>
    <t>833.77.031</t>
  </si>
  <si>
    <t>833.77.040</t>
  </si>
  <si>
    <t>833.77.041</t>
  </si>
  <si>
    <t>Сумісний із стрічкою LED 3011</t>
  </si>
  <si>
    <t>833.77.050</t>
  </si>
  <si>
    <t>833.77.051</t>
  </si>
  <si>
    <t>833.77.052</t>
  </si>
  <si>
    <t>833.77.053</t>
  </si>
  <si>
    <t>833.77.054</t>
  </si>
  <si>
    <t>833.77.055</t>
  </si>
  <si>
    <t>833.77.056</t>
  </si>
  <si>
    <t>833.77.057</t>
  </si>
  <si>
    <t>833.77.058</t>
  </si>
  <si>
    <t>833.77.796</t>
  </si>
  <si>
    <t>833.77.790</t>
  </si>
  <si>
    <t>833.77.791</t>
  </si>
  <si>
    <t>833.77.801</t>
  </si>
  <si>
    <t>833.77.792</t>
  </si>
  <si>
    <t>833.77.010</t>
  </si>
  <si>
    <t>Регулювання: холодне / тепле світло</t>
  </si>
  <si>
    <t>833.77.011</t>
  </si>
  <si>
    <t>Сумісні із стрічкою LED 3017</t>
  </si>
  <si>
    <t>833.77.770</t>
  </si>
  <si>
    <t>833.77.771</t>
  </si>
  <si>
    <t>833.77.772</t>
  </si>
  <si>
    <t>833.77.793</t>
  </si>
  <si>
    <t>833.77.794</t>
  </si>
  <si>
    <t>833.77.802</t>
  </si>
  <si>
    <t>833.77.795</t>
  </si>
  <si>
    <t>833.77.797</t>
  </si>
  <si>
    <t>833.77.786</t>
  </si>
  <si>
    <t>833.77.787</t>
  </si>
  <si>
    <t>833.77.721</t>
  </si>
  <si>
    <t>833.77.706</t>
  </si>
  <si>
    <t>833.77.707</t>
  </si>
  <si>
    <t>833.77.708</t>
  </si>
  <si>
    <t>833.77.720</t>
  </si>
  <si>
    <t>833.77.722</t>
  </si>
  <si>
    <t>833.77.800</t>
  </si>
  <si>
    <t>833.77.902</t>
  </si>
  <si>
    <t>833.77.903</t>
  </si>
  <si>
    <t>833.77.912</t>
  </si>
  <si>
    <t>833.77.914</t>
  </si>
  <si>
    <t>833.77.936</t>
  </si>
  <si>
    <t>833.80.010</t>
  </si>
  <si>
    <t>833.80.011</t>
  </si>
  <si>
    <t>833.80.012</t>
  </si>
  <si>
    <t>833.79.060</t>
  </si>
  <si>
    <t>833.79.061</t>
  </si>
  <si>
    <t>833.79.062</t>
  </si>
  <si>
    <t>833.79.063</t>
  </si>
  <si>
    <t>833.78.000</t>
  </si>
  <si>
    <t>833.78.020</t>
  </si>
  <si>
    <t>833.78.040</t>
  </si>
  <si>
    <t>833.78.080</t>
  </si>
  <si>
    <t>833.78.100</t>
  </si>
  <si>
    <t>833.78.140</t>
  </si>
  <si>
    <t>833.78.142</t>
  </si>
  <si>
    <t>833.78.151</t>
  </si>
  <si>
    <t>833.78.154</t>
  </si>
  <si>
    <t>833.80.710</t>
  </si>
  <si>
    <t>833.80.712</t>
  </si>
  <si>
    <t>833.80.711</t>
  </si>
  <si>
    <t>833.80.713</t>
  </si>
  <si>
    <t>833.80.000</t>
  </si>
  <si>
    <t>833.80.001</t>
  </si>
  <si>
    <t>833.78.060</t>
  </si>
  <si>
    <t>833.78.061</t>
  </si>
  <si>
    <t>833.80.704</t>
  </si>
  <si>
    <t>833.80.705</t>
  </si>
  <si>
    <t>833.80.706</t>
  </si>
  <si>
    <t>В комплекті йде 4 (833.80.902), або 10 (833.80.903) кабельних заглушок. Усі виходи які не використовуюються, мають бути закриті кабельними заглушками!</t>
  </si>
  <si>
    <t>833.80.902</t>
  </si>
  <si>
    <t>833.80.903</t>
  </si>
  <si>
    <t>Вимикачі, сенсорні датчики, подовжувачі, пристрої синхронізації, пульти дистанційні</t>
  </si>
  <si>
    <t>833.89.040</t>
  </si>
  <si>
    <t>833.89.070</t>
  </si>
  <si>
    <t>833.89.095</t>
  </si>
  <si>
    <t>833.89.041</t>
  </si>
  <si>
    <t>833.89.071</t>
  </si>
  <si>
    <t>833.89.094</t>
  </si>
  <si>
    <t>833.89.042</t>
  </si>
  <si>
    <t>833.89.072</t>
  </si>
  <si>
    <t>833.89.093</t>
  </si>
  <si>
    <t>833.89.043</t>
  </si>
  <si>
    <t>833.89.073</t>
  </si>
  <si>
    <t>833.89.096</t>
  </si>
  <si>
    <t>833.89.087</t>
  </si>
  <si>
    <t>833.89.065</t>
  </si>
  <si>
    <t>833.89.044</t>
  </si>
  <si>
    <t>833.89.074</t>
  </si>
  <si>
    <t>833.89.108</t>
  </si>
  <si>
    <t>833.89.107</t>
  </si>
  <si>
    <t>833.89.106</t>
  </si>
  <si>
    <t>833.89.045</t>
  </si>
  <si>
    <t>833.89.046</t>
  </si>
  <si>
    <t>Для вимикачів діаметром D12мм</t>
  </si>
  <si>
    <t>833.89.090</t>
  </si>
  <si>
    <t>833.89.092</t>
  </si>
  <si>
    <t>Для вимикачів діаметром D13мм</t>
  </si>
  <si>
    <t>833.89.048</t>
  </si>
  <si>
    <t>833.89.049</t>
  </si>
  <si>
    <t>833.89.086</t>
  </si>
  <si>
    <t>833.89.060</t>
  </si>
  <si>
    <t>833.89.064</t>
  </si>
  <si>
    <t>833.77.934</t>
  </si>
  <si>
    <t>833.74.947</t>
  </si>
  <si>
    <t>833.89.054</t>
  </si>
  <si>
    <t>833.89.055</t>
  </si>
  <si>
    <t>833.89.056</t>
  </si>
  <si>
    <t>833.89.068</t>
  </si>
  <si>
    <t>833.89.069</t>
  </si>
  <si>
    <t>833.89.067</t>
  </si>
  <si>
    <t>833.89.061</t>
  </si>
  <si>
    <t>Дозволяє за допомогою одного вимикача керувати 1-3 драйверами</t>
  </si>
  <si>
    <t>833.73.741</t>
  </si>
  <si>
    <t>833.77.785</t>
  </si>
  <si>
    <t>833.89.121</t>
  </si>
  <si>
    <t>833.73.740</t>
  </si>
  <si>
    <t>833.77.784</t>
  </si>
  <si>
    <t>833.89.120</t>
  </si>
  <si>
    <t>833.89.122</t>
  </si>
  <si>
    <t>833.74.876</t>
  </si>
  <si>
    <t>833.89.013</t>
  </si>
  <si>
    <t>833.89.023</t>
  </si>
  <si>
    <t>833.89.033</t>
  </si>
  <si>
    <t>Алюмінієві профілі</t>
  </si>
  <si>
    <t>Сумісний із стрічками LED 2013/2015/2029/2037/2043/2045/3013/3015</t>
  </si>
  <si>
    <t>833.74.840</t>
  </si>
  <si>
    <t>833.74.839</t>
  </si>
  <si>
    <t>833.74.849</t>
  </si>
  <si>
    <t>Сумісний із стрічками LED 2013/2015/2029/2037/2043/2045/3013/3015/3028</t>
  </si>
  <si>
    <t>833.74.810</t>
  </si>
  <si>
    <t>833.74.811</t>
  </si>
  <si>
    <t>833.74.821</t>
  </si>
  <si>
    <t>833.74.813</t>
  </si>
  <si>
    <t>833.74.814</t>
  </si>
  <si>
    <t>833.74.823</t>
  </si>
  <si>
    <t>833.74.824</t>
  </si>
  <si>
    <t>Сумісний із профілями 833.74.813/814</t>
  </si>
  <si>
    <t>833.74.834</t>
  </si>
  <si>
    <t>833.72.700</t>
  </si>
  <si>
    <t>833.72.810</t>
  </si>
  <si>
    <t>833.74.815</t>
  </si>
  <si>
    <t>833.74.816</t>
  </si>
  <si>
    <t>833.74.827</t>
  </si>
  <si>
    <t>833.72.819</t>
  </si>
  <si>
    <t>833.74.832</t>
  </si>
  <si>
    <t>833.74.833</t>
  </si>
  <si>
    <t>833.74.819</t>
  </si>
  <si>
    <t>833.74.820</t>
  </si>
  <si>
    <t>833.74.828</t>
  </si>
  <si>
    <t>833.74.817</t>
  </si>
  <si>
    <t>833.74.818</t>
  </si>
  <si>
    <t>833.74.829</t>
  </si>
  <si>
    <t>833.74.845</t>
  </si>
  <si>
    <t>833.74.848</t>
  </si>
  <si>
    <t>833.74.812</t>
  </si>
  <si>
    <t>833.74.822</t>
  </si>
  <si>
    <t>833.74.825</t>
  </si>
  <si>
    <t>833.74.826</t>
  </si>
  <si>
    <t>833.72.735</t>
  </si>
  <si>
    <t>833.72.790</t>
  </si>
  <si>
    <t>803.33.757</t>
  </si>
  <si>
    <t>802.07.200</t>
  </si>
  <si>
    <t>833.74.733</t>
  </si>
  <si>
    <t>833.74.835</t>
  </si>
  <si>
    <t>833.74.877</t>
  </si>
  <si>
    <t>833.89.110</t>
  </si>
  <si>
    <t>833.89.111</t>
  </si>
  <si>
    <t>833.89.088</t>
  </si>
  <si>
    <t>833.89.089</t>
  </si>
  <si>
    <t>833.74.837</t>
  </si>
  <si>
    <t>833.77.700</t>
  </si>
  <si>
    <t>Сумісний із стрічками LED 2029/2037/2043/2045</t>
  </si>
  <si>
    <t>833.74.794</t>
  </si>
  <si>
    <t>833.74.795</t>
  </si>
  <si>
    <t>833.74.796</t>
  </si>
  <si>
    <t>833.74.797</t>
  </si>
  <si>
    <t>833.74.780</t>
  </si>
  <si>
    <t>833.74.781</t>
  </si>
  <si>
    <t>Світильники на батарейках</t>
  </si>
  <si>
    <t>833.87.012</t>
  </si>
  <si>
    <t>833.87.013</t>
  </si>
  <si>
    <t>833.87.011</t>
  </si>
  <si>
    <t>822.74.951</t>
  </si>
  <si>
    <t>822.74.950</t>
  </si>
  <si>
    <t>822.74.960</t>
  </si>
  <si>
    <t>822.74.955</t>
  </si>
  <si>
    <t>822.74.330</t>
  </si>
  <si>
    <t>822.74.331</t>
  </si>
  <si>
    <t>826.66.003</t>
  </si>
  <si>
    <t>826.66.004</t>
  </si>
  <si>
    <t>828.12.002</t>
  </si>
  <si>
    <t>826.13.900</t>
  </si>
  <si>
    <t>826.13.910</t>
  </si>
  <si>
    <t>833.73.213</t>
  </si>
  <si>
    <t>833.74.921</t>
  </si>
  <si>
    <t>Ультра-тонкий (без шнура)</t>
  </si>
  <si>
    <t>833.77.711</t>
  </si>
  <si>
    <t>833.78.090</t>
  </si>
  <si>
    <t>833.78.092</t>
  </si>
  <si>
    <t>833.78.091</t>
  </si>
  <si>
    <t>833.78.093</t>
  </si>
  <si>
    <t>820.51.302</t>
  </si>
  <si>
    <t>*</t>
  </si>
  <si>
    <t>822.10.000</t>
  </si>
  <si>
    <t>820.52.760</t>
  </si>
  <si>
    <t>820.52.360</t>
  </si>
  <si>
    <t>*Кабель з'єднувальний замовляйте окремо</t>
  </si>
  <si>
    <t>833.74.892</t>
  </si>
  <si>
    <t>Система 350 mA</t>
  </si>
  <si>
    <t>833.89.116</t>
  </si>
  <si>
    <t>833.89.117</t>
  </si>
  <si>
    <t>833.89.119</t>
  </si>
  <si>
    <t>833.89.118</t>
  </si>
  <si>
    <t>артикул</t>
  </si>
  <si>
    <t>тип запасів</t>
  </si>
  <si>
    <t>без шнура 833.89.002, потрібно замовити окремо</t>
  </si>
  <si>
    <t>зі шнуром 833.89.002</t>
  </si>
  <si>
    <t>зі шнуром 833.89.002 з вилкою</t>
  </si>
  <si>
    <t xml:space="preserve"> зі шнуром з вилкою 833.89.002</t>
  </si>
  <si>
    <t>60мм D13мм</t>
  </si>
  <si>
    <t>48.5мм D12мм</t>
  </si>
  <si>
    <t>47.3мм D12мм</t>
  </si>
  <si>
    <t>57.3 мм D12 мм</t>
  </si>
  <si>
    <t>Кнопковий вимикач для дверей (D13 мм)</t>
  </si>
  <si>
    <t>чорний 50х57мм</t>
  </si>
  <si>
    <t>срібний 50х57мм</t>
  </si>
  <si>
    <t>чорний 24мм D13мм</t>
  </si>
  <si>
    <t>срібний 24мм D13мм</t>
  </si>
  <si>
    <t>D12 мм, пластик чорний</t>
  </si>
  <si>
    <t>D12 мм, пластик сірий</t>
  </si>
  <si>
    <t xml:space="preserve"> D15 мм, пластик чорний</t>
  </si>
  <si>
    <t>срібний 45х48мм</t>
  </si>
  <si>
    <t>накладний</t>
  </si>
  <si>
    <t>врізний</t>
  </si>
  <si>
    <t>Ц І Н А Євро з Пдв</t>
  </si>
  <si>
    <t>828.24.622</t>
  </si>
  <si>
    <t>Нескладська позиція</t>
  </si>
  <si>
    <t>2 світильники нікель матов. і ел.трансформатор.</t>
  </si>
  <si>
    <t>шт</t>
  </si>
  <si>
    <t>6-канальний преміум радіо ресивер 12V 30W</t>
  </si>
  <si>
    <t>6-канальний преміум радіо ресивер 24V 60W</t>
  </si>
  <si>
    <t>820.52.701</t>
  </si>
  <si>
    <t>Cube distribution 4-ply white</t>
  </si>
  <si>
    <t>833.08.952</t>
  </si>
  <si>
    <t xml:space="preserve">Cвітильник LED 1060 алюміній срібний 12 V / 8,0 W  600 мм </t>
  </si>
  <si>
    <t>833.00.220</t>
  </si>
  <si>
    <t>Cвітильник LED для панелі RGB</t>
  </si>
  <si>
    <t>830.53.280</t>
  </si>
  <si>
    <t xml:space="preserve">Cвітильник LED круглий підвісний з нахилом пластмаса  1,2 Вт світло холодне біле </t>
  </si>
  <si>
    <t>830.53.020</t>
  </si>
  <si>
    <t xml:space="preserve">Cвітильник LED круглий підвісний пластмаса  1,2 Вт світло холодне біле  </t>
  </si>
  <si>
    <t>Cтрічка LED 3011 24V/0.9W 330мм пластик колір: білий холодне біле світло 5000K</t>
  </si>
  <si>
    <t>833.77.013</t>
  </si>
  <si>
    <t>Cтрічка LED 3017 24V/1.6W 330мм холодне/тепле біле світло</t>
  </si>
  <si>
    <t>Cтрічка LED 3017 24V/1.8W 330мм холодне/тепле біле світло</t>
  </si>
  <si>
    <t>833.77.014</t>
  </si>
  <si>
    <t>Cтрічка LED 3017 24V/11W 2000мм холодне/тепле біле світло</t>
  </si>
  <si>
    <t>Cтрічка подвійна LED 3028 24V/96W тепле біле світло 2700К 5000мм</t>
  </si>
  <si>
    <t>Cтрічка подвійна LED 3028 24V/96W тепле біле світло 3000К 5000мм</t>
  </si>
  <si>
    <t>Cтрічка подвійна LED 3028 24V/96W холодне біле світло 4000К 5000мм</t>
  </si>
  <si>
    <t>822.93.005</t>
  </si>
  <si>
    <t>HDMI модуль для блоку розеток</t>
  </si>
  <si>
    <t>L - з'єднувач кутовий 24В/0,4Вт для LED 3011, тепле біле світло</t>
  </si>
  <si>
    <t>L - з'єднувач кутовий 24В/0,4Вт для LED 3011, холодне біле світло</t>
  </si>
  <si>
    <t>L- з'єднувач кутовий 12 В для  LED 2029, 2037, 2043, 2045</t>
  </si>
  <si>
    <t>L- з'єднувач кутовий 12V для  LED 2014</t>
  </si>
  <si>
    <t>L- з'єднувач кутовий 12V для  LED 2030</t>
  </si>
  <si>
    <t>833.77.774</t>
  </si>
  <si>
    <t xml:space="preserve">L- з'єднувач кутовий 24 В для LED 3017 </t>
  </si>
  <si>
    <t>L- з'єднувач кутовий для LED 24V 3013/3015</t>
  </si>
  <si>
    <t>L- з'єднувач кутовий лівий 12 В для  LED 2024</t>
  </si>
  <si>
    <t>L- з'єднувач кутовий правий 12 В для  LED 2024</t>
  </si>
  <si>
    <t>830.37.780</t>
  </si>
  <si>
    <t>L-подібний з'єднувач компонентів модульних систем колір білий довжина 28мм 0,12Вт</t>
  </si>
  <si>
    <t>830.08.701</t>
  </si>
  <si>
    <t>LED блок живлення  білий 12V DC / 4-6 W</t>
  </si>
  <si>
    <t>830.69.613</t>
  </si>
  <si>
    <t xml:space="preserve">LED з'єднювач 1000 мм </t>
  </si>
  <si>
    <t>830.69.602</t>
  </si>
  <si>
    <t xml:space="preserve">LED кабель 2000 мм </t>
  </si>
  <si>
    <t>830.22.810</t>
  </si>
  <si>
    <t>Led-пластина 290мм, синього світл., 18 св.діод.</t>
  </si>
  <si>
    <t>830.22.710</t>
  </si>
  <si>
    <t xml:space="preserve">Led-пластина 290мм, холодно-білого світл., 18 св.д </t>
  </si>
  <si>
    <t>820.17.350</t>
  </si>
  <si>
    <t>Lighting sw.unit Senson   Euro</t>
  </si>
  <si>
    <t>820.17.360</t>
  </si>
  <si>
    <t>Lighting sw.unit Senson Schuko</t>
  </si>
  <si>
    <t>833.77.775</t>
  </si>
  <si>
    <t xml:space="preserve">R - з'єднувач кутовий 24 В для LED 3017 </t>
  </si>
  <si>
    <t>R - з'єднувач кутовий 24В/0,4Вт для LED 3011, тепле біле світло</t>
  </si>
  <si>
    <t>R - з'єднувач кутовий 24В/0,4Вт для LED 3011, холодне біле світло</t>
  </si>
  <si>
    <t>830.22.100</t>
  </si>
  <si>
    <t>RGB-пластина 270 мм, черв.,зел.,син. світл.,18 св.</t>
  </si>
  <si>
    <t>822.93.011</t>
  </si>
  <si>
    <t>RJ-45 модуль для блоку розеток</t>
  </si>
  <si>
    <t>820.17.920</t>
  </si>
  <si>
    <t>Sensor switch Gari silv.</t>
  </si>
  <si>
    <t>820.17.921</t>
  </si>
  <si>
    <t>Sensor switch Wasabi silv.</t>
  </si>
  <si>
    <t>T - з'єднувач кутовий 24В/0,4Вт для LED 3011, тепле біле світло</t>
  </si>
  <si>
    <t>T - з'єднувач кутовий 24В/0,4Вт для LED 3011, холодне біле світло</t>
  </si>
  <si>
    <t>833.77.773</t>
  </si>
  <si>
    <t>T- з'єднувач кутовий 24 В для LED 3017</t>
  </si>
  <si>
    <t>830.37.782</t>
  </si>
  <si>
    <t>T-подібний з'єднувач компонентів  модульних систем світлодіодів з 2 виходами  колір білий довжина 53мм 0,18Вт</t>
  </si>
  <si>
    <t>830.37.781</t>
  </si>
  <si>
    <t>T-подібний з'єднувач компонентів  модульних систем світлодіодів з 2 входами  колір білий довжина 53мм 0,18Вт</t>
  </si>
  <si>
    <t>822.93.012</t>
  </si>
  <si>
    <t>USB модуль для блоку розеток</t>
  </si>
  <si>
    <t xml:space="preserve">USB-адаптер для LOOX драйвера </t>
  </si>
  <si>
    <t>823.28.770</t>
  </si>
  <si>
    <t>Y-подібний розподілювач пластм. колір білий 12В/6A штекер з 2 гніздами на 12В</t>
  </si>
  <si>
    <t>820.17.310</t>
  </si>
  <si>
    <t>Автоматичний безконтактний вимикач</t>
  </si>
  <si>
    <t>820.02.992</t>
  </si>
  <si>
    <t xml:space="preserve">Адаптер  для світильника Tubos 5003 </t>
  </si>
  <si>
    <t>Базовий 4-канальний радіо ресивер 12V 30W</t>
  </si>
  <si>
    <t>Базовий 4-канальний радіо ресивер 24V 60W</t>
  </si>
  <si>
    <t>830.69.894</t>
  </si>
  <si>
    <t>Блок дистанційного контролю за драйверами (основний модуль)</t>
  </si>
  <si>
    <t>833.35.026</t>
  </si>
  <si>
    <t xml:space="preserve">Блок живлення  пластмаса біла 24 V DC/ 30 W </t>
  </si>
  <si>
    <t>830.54.750</t>
  </si>
  <si>
    <t xml:space="preserve">Блок живлення  пластмаса біла 350 MA  DC/ 30 W </t>
  </si>
  <si>
    <t>833.74.904</t>
  </si>
  <si>
    <t>Блок живлення (Перетворювач статичний) 12V/6W</t>
  </si>
  <si>
    <t>830.24.020</t>
  </si>
  <si>
    <t>Блок живлення 12V DC/10.8 W</t>
  </si>
  <si>
    <t>830.24.030</t>
  </si>
  <si>
    <t xml:space="preserve">Блок живлення 12V DC/30W </t>
  </si>
  <si>
    <t>830.24.010</t>
  </si>
  <si>
    <t>Блок живлення 12V DC/50W</t>
  </si>
  <si>
    <t>830.69.794</t>
  </si>
  <si>
    <t>Блок живлення 15W на 6 виходів</t>
  </si>
  <si>
    <t>830.54.711</t>
  </si>
  <si>
    <t>Блок живлення 220V на 12V DC 6W пластиковий білий</t>
  </si>
  <si>
    <t>830.69.797</t>
  </si>
  <si>
    <t>Блок живлення RGB з контроллером</t>
  </si>
  <si>
    <t>Блок живлення для LED 12V/15W EU розетка, колір: чорний</t>
  </si>
  <si>
    <t>833.74.946</t>
  </si>
  <si>
    <t>Блок живлення для LED 12V/15W колір: білий</t>
  </si>
  <si>
    <t>Блок живлення для LED 12V/15W колір: чорний без виходу для вимикача</t>
  </si>
  <si>
    <t>833.74.900</t>
  </si>
  <si>
    <t>Складська позиція</t>
  </si>
  <si>
    <t>Блок живлення для LED 12V/15W пластиковий чорний на 6 виходів 20х45х155мм</t>
  </si>
  <si>
    <t>833.74.918</t>
  </si>
  <si>
    <t>Блок живлення для LED 12V/20W пластиковий білий на 6 виходів 128x50.5x14мм</t>
  </si>
  <si>
    <t>Блок живлення для LED 12V/20W пластиковий чорний на 6 виходів 128x50.5x14мм</t>
  </si>
  <si>
    <t>Блок живлення для LED 12V/27W EU розетка, колір: чорний</t>
  </si>
  <si>
    <t>833.74.938</t>
  </si>
  <si>
    <t>Блок живлення для LED 12V/27W US розетка, колір: чорний</t>
  </si>
  <si>
    <t>833.74.901</t>
  </si>
  <si>
    <t>Блок живлення для LED 12V/30W пластиковий чорний на 6 виходів 28х50х165мм</t>
  </si>
  <si>
    <t>833.74.913</t>
  </si>
  <si>
    <t>Блок живлення для LED 12V/60W пластиковий чорний на 6 виходів 208x56.5x30мм</t>
  </si>
  <si>
    <t>Блок живлення для LED 12V/6W</t>
  </si>
  <si>
    <t>Блок живлення для LED 12V/6W EU розетка, колір: чорний</t>
  </si>
  <si>
    <t>833.77.900</t>
  </si>
  <si>
    <t>Блок живлення для LED 24V/15W на 6 виходів пластиковий чорний 20х45х155мм</t>
  </si>
  <si>
    <t>Блок живлення для LED 24V/15W на 6 виходів пластиковий чорний без виходу для вимикача128х50.5.x14мм</t>
  </si>
  <si>
    <t>Блок живлення для LED 24V/20W на 6 виходів пластиковий чорний 128х50.5х14мм</t>
  </si>
  <si>
    <t>833.77.901</t>
  </si>
  <si>
    <t>Блок живлення для LED 24V/30W на 6 виходів пластиковий чорний 28х50х165мм</t>
  </si>
  <si>
    <t>Блок живлення для LED 24V/75W на 6 виходів пластиковий чорний 208х56.5.30мм</t>
  </si>
  <si>
    <t>833.80.900</t>
  </si>
  <si>
    <t>Блок живлення для LED 350mA/1-4W на 4 виходи пластиковий чорний 20х45х155мм</t>
  </si>
  <si>
    <t>833.80.907</t>
  </si>
  <si>
    <t xml:space="preserve">Блок живлення для LED 350mA/10Вт колір: чорний </t>
  </si>
  <si>
    <t>833.80.901</t>
  </si>
  <si>
    <t>Блок живлення для LED 350mA/5-10W на 10 виходів пластиковий чорний 28х50х165мм</t>
  </si>
  <si>
    <t>833.83.901</t>
  </si>
  <si>
    <t>Блок живлення для LED 700mA/15-30 W на 10 виходів пластиковий чорний</t>
  </si>
  <si>
    <t>833.83.900</t>
  </si>
  <si>
    <t>Блок живлення для LED 700mA/3-12W на 4 виходи пластиковий чорний</t>
  </si>
  <si>
    <t>912.02.096</t>
  </si>
  <si>
    <t>Блок живлення колір: білий 24В 10306</t>
  </si>
  <si>
    <t>833.35.025</t>
  </si>
  <si>
    <t xml:space="preserve">Блок живлення пластмаса біла 24 V DC/ 15 W </t>
  </si>
  <si>
    <t>833.02.773</t>
  </si>
  <si>
    <t>Блок керування мультибілими світильниками з пультом ДУ</t>
  </si>
  <si>
    <t>833.02.772</t>
  </si>
  <si>
    <t>Блок керування світильниками з розгалужувачем на 6, мульти білий</t>
  </si>
  <si>
    <t>822.92.030</t>
  </si>
  <si>
    <t>Блок на 2 розетки  колір нержавіюча сталь</t>
  </si>
  <si>
    <t>833.91.113</t>
  </si>
  <si>
    <t>Блок на 2 розетки + 1 USB роз'єм 2A пластик колір: сірий</t>
  </si>
  <si>
    <t>833.91.112</t>
  </si>
  <si>
    <t>Блок на 2 розетки + 2 пусті слоти пластик колір: сірий</t>
  </si>
  <si>
    <t>833.91.111</t>
  </si>
  <si>
    <t>Блок на 2 розетки + 2 роз'єми RJ45 пластик колір: сірий</t>
  </si>
  <si>
    <t>822.53.010</t>
  </si>
  <si>
    <t>Блок на 2 розетки з Bluetooth гучномовцем і USB зарядкою колір нержавіюча сталь</t>
  </si>
  <si>
    <t>822.10.310</t>
  </si>
  <si>
    <t>Блок на 3 розетки  колір нержавіюча сталь</t>
  </si>
  <si>
    <t>Блок на 3 розетки 460-590мм з кабелем 2м нержавіюча сталь матова</t>
  </si>
  <si>
    <t>822.10.311</t>
  </si>
  <si>
    <t>Блок на 3 розетки і 2 USB колір нержавіюча сталь</t>
  </si>
  <si>
    <t>833.91.110</t>
  </si>
  <si>
    <t>Блок на 3 розетки, пластик колір: сірий</t>
  </si>
  <si>
    <t>820.13.054</t>
  </si>
  <si>
    <t>Блок на 4 розетки 460-580мм з кабелем 2м нержавіюча сталь матова</t>
  </si>
  <si>
    <t>833.00.835</t>
  </si>
  <si>
    <t>Вакуумне кріплення для bluetooth динаміка</t>
  </si>
  <si>
    <t>820.52.790</t>
  </si>
  <si>
    <t>Вбудована 1 розетка + USB зарядка + 3м RJ-45 кабеля</t>
  </si>
  <si>
    <t>820.52.791</t>
  </si>
  <si>
    <t>Вбудована 1 розетка + USB зарядка + 3м RJ-45 кабеля + Qi зарядка</t>
  </si>
  <si>
    <t>820.52.793</t>
  </si>
  <si>
    <t>Вбудована подвійна розетка + USB зарядка 5 Вт + 3м кабеля</t>
  </si>
  <si>
    <t>820.06.024</t>
  </si>
  <si>
    <t>Вбудований галогеновий світильник, корпус: нержавіюча сталь, 20Вт/1150мм</t>
  </si>
  <si>
    <t>820.06.021</t>
  </si>
  <si>
    <t>Вбудований галогеновий світильник, корпус: нержавіюча сталь, 20Вт/250мм</t>
  </si>
  <si>
    <t>820.06.022</t>
  </si>
  <si>
    <t>Вбудований галогеновий світильник, корпус: нержавіюча сталь, 20Вт/450мм</t>
  </si>
  <si>
    <t>830.88.921</t>
  </si>
  <si>
    <t>Вбудований світильник LED 1029 алюміній колір сріблястий , теплий білий 3200 K  1,25 W</t>
  </si>
  <si>
    <t>830.88.920</t>
  </si>
  <si>
    <t xml:space="preserve">Вбудований світильник LED 1029 алюміній колір сріблястий , холодний білий 6400 K  1,25 W  </t>
  </si>
  <si>
    <t>830.88.320</t>
  </si>
  <si>
    <t xml:space="preserve">Вбудований світильник LED 1029 алюміній колір чорний, холодний білий 6400 K  1,25 W  </t>
  </si>
  <si>
    <t>830.88.830</t>
  </si>
  <si>
    <t>Вбудований світильник LED 1051 золотий полірований, теплий білий 3000 K 1,65 W</t>
  </si>
  <si>
    <t>830.88.731</t>
  </si>
  <si>
    <t>Вбудований світильник LED 1051 колір білий, холодний білий 5000 K 1,65 W</t>
  </si>
  <si>
    <t>830.88.931</t>
  </si>
  <si>
    <t>Вбудований світильник LED 1051 колір сріблястий, холодний білий 5000 K 1,65 W</t>
  </si>
  <si>
    <t>830.88.230</t>
  </si>
  <si>
    <t>Вбудований світильник LED 1051 хромований полірований, теплий білий 3000 K 1,65 W</t>
  </si>
  <si>
    <t>830.88.330</t>
  </si>
  <si>
    <t>Вбудований світильник LED 1051 чорний, теплий білий 3000 K 1,65 W</t>
  </si>
  <si>
    <t>833.01.303</t>
  </si>
  <si>
    <t xml:space="preserve">Вбудований світильник LED 1071  для освітлення шухляд 12 V / 10,5 W KW 1160 мм  </t>
  </si>
  <si>
    <t>833.01.301</t>
  </si>
  <si>
    <t xml:space="preserve">Вбудований світильник LED 1071  для освітлення шухляд 12 V / 4,9 W KW 560 мм  </t>
  </si>
  <si>
    <t>833.01.302</t>
  </si>
  <si>
    <t xml:space="preserve">Вбудований світильник LED 1071  для освітлення шухляд 12 V / 7,7 W KW 860 мм  </t>
  </si>
  <si>
    <t>833.00.470</t>
  </si>
  <si>
    <t>Вбудований світильник LED 1095 12V/2,9W теплий білий 3000K колір нержавіюча сталь</t>
  </si>
  <si>
    <t>830.70.622</t>
  </si>
  <si>
    <t xml:space="preserve">Вбудований світильник LED 1801 нержавіюча сталь, холодний білий 6400 K 85 мм </t>
  </si>
  <si>
    <t>830.79.641</t>
  </si>
  <si>
    <t xml:space="preserve">Вбудований світильник LED 1802  нержавіюча сталь, холодний білий 6400 K 89 мм </t>
  </si>
  <si>
    <t>833.03.021</t>
  </si>
  <si>
    <t xml:space="preserve">Вбудований світильник LED 3001 алюміній колір хром, теплий білий 3200 K  24V/1,7 W </t>
  </si>
  <si>
    <t>833.03.020</t>
  </si>
  <si>
    <t xml:space="preserve">Вбудований світильник LED 3001 алюміній колір хром, холодний білий 6400 K  24V/1,7 W  </t>
  </si>
  <si>
    <t>830.88.321</t>
  </si>
  <si>
    <t>Вбудований світильник LED алюміній колір чорний, тепле біле світло 1,25 В</t>
  </si>
  <si>
    <t>833.03.049</t>
  </si>
  <si>
    <t>Вбудований світильник LED1088 24В/ біле світло 4200K, довжина 1500  мм</t>
  </si>
  <si>
    <t>833.03.046</t>
  </si>
  <si>
    <t>Вбудований світильник LED1088 24В/тепле біле світло, довжина 1000  мм</t>
  </si>
  <si>
    <t>833.03.062</t>
  </si>
  <si>
    <t>Вбудований світильник LED1090 24B/18,75 Вт  холодне біле світло, довжина 813 мм</t>
  </si>
  <si>
    <t>833.03.060</t>
  </si>
  <si>
    <t>Вбудований світильник LED1090 24В/ 6,2 5Вт холодне біле світло, довжина 313 мм</t>
  </si>
  <si>
    <t>833.03.061</t>
  </si>
  <si>
    <t>Вбудований світильник LED1090 24В/11,25 Вт  холодне біле світло, довжина 513 мм</t>
  </si>
  <si>
    <t>830.07.711</t>
  </si>
  <si>
    <t>Вбудований світильник Ledos 1002 латунь хромована матова / скло біле 1х1W</t>
  </si>
  <si>
    <t>830.07.011</t>
  </si>
  <si>
    <t>Вбудований світильник Ledos 1002 латунь хромована матова / скло зелене   1х1W</t>
  </si>
  <si>
    <t>830.07.811</t>
  </si>
  <si>
    <t>Вбудований світильник Ledos 1002 латунь хромована матова / скло синій  1х1W</t>
  </si>
  <si>
    <t>830.07.911</t>
  </si>
  <si>
    <t>Вбудований світильник Ledos 1002 латунь хромована матова / скло червоне  1х1W</t>
  </si>
  <si>
    <t>821.96.722</t>
  </si>
  <si>
    <t>Вбудований світильник SOFTL колір білий 12V/20W</t>
  </si>
  <si>
    <t>821.96.713</t>
  </si>
  <si>
    <t>Вбудований світильник SOFTL колір білий 12V/35W</t>
  </si>
  <si>
    <t>821.96.822</t>
  </si>
  <si>
    <t>Вбудований світильник SOFTL колір золотий полірований 12V/20W</t>
  </si>
  <si>
    <t>823.90.821</t>
  </si>
  <si>
    <t>Вбудований світильник TITANIA  колыр золотий блискучий 12V/20W</t>
  </si>
  <si>
    <t>826.16.913</t>
  </si>
  <si>
    <t>Вбудований світильник врізний пластмасовий, сріблястий, лакований  6W/85мм</t>
  </si>
  <si>
    <t>826.16.912</t>
  </si>
  <si>
    <t>Вбудований світильник для вставлення, пластмасовий, сріблястий, лакований  6W/85мм</t>
  </si>
  <si>
    <t>820.06.023</t>
  </si>
  <si>
    <t xml:space="preserve">Вбудований світильник нержавіюча сталь 20W/700мм </t>
  </si>
  <si>
    <t>828.41.901</t>
  </si>
  <si>
    <t>Вбудований світильник пластмаса хромована полірована 12V/20W</t>
  </si>
  <si>
    <t>828.22.802</t>
  </si>
  <si>
    <t>Вбудований світильник, золотий  12V/20W</t>
  </si>
  <si>
    <t>828.22.604</t>
  </si>
  <si>
    <t>Вбудований світильник, нікельований лакований   12V/20Вт</t>
  </si>
  <si>
    <t>828.22.602</t>
  </si>
  <si>
    <t>Вбудований світильник, нікельований матовий   12V/20Вт</t>
  </si>
  <si>
    <t>828.22.804</t>
  </si>
  <si>
    <t>Вбудований світильник, старе золото 12V/20W</t>
  </si>
  <si>
    <t>828.22.402</t>
  </si>
  <si>
    <t>Вбудований світильник, хромований матовий   12V/20Вт</t>
  </si>
  <si>
    <t>826.16.911</t>
  </si>
  <si>
    <t>Вбудований світильник, що прикручується , пластмасовий, сріблястий, лакований  6W/100мм</t>
  </si>
  <si>
    <t>833.00.380</t>
  </si>
  <si>
    <t>Вбудований світодіодний світильник LED 1091 12V/2,5W чорний нерж. сталь</t>
  </si>
  <si>
    <t>832.01.420</t>
  </si>
  <si>
    <t>Верхній або нижній тримач шини, латунь, хром мат.</t>
  </si>
  <si>
    <t>824.37.402</t>
  </si>
  <si>
    <t>Вигнутий скляний світильник скло матове 12В/20Вт</t>
  </si>
  <si>
    <t>Вимикач D15 мм, пластик чорний</t>
  </si>
  <si>
    <t>820.23.210</t>
  </si>
  <si>
    <t>Вимикач вбудований пластик колір: слонова кістка</t>
  </si>
  <si>
    <t>820.02.990</t>
  </si>
  <si>
    <t xml:space="preserve">Вимикач для світильника Tubos 5003 пласмаса колір срібний </t>
  </si>
  <si>
    <t>826.51.700</t>
  </si>
  <si>
    <t>Вимикач з 6-крат.розподілювачем та підживл.дротом  230В/2,5A пластм.срібляст.</t>
  </si>
  <si>
    <t>Вимикач кнопковий пластиковий колір: срібний 24мм D13мм</t>
  </si>
  <si>
    <t>Вимикач кнопковий пластиковий чорний 24мм D13мм</t>
  </si>
  <si>
    <t>Вимикач контактний D12 мм, пластик сірий</t>
  </si>
  <si>
    <t>Вимикач контактний D12 мм, пластик чорний</t>
  </si>
  <si>
    <t>Вимикач контактний D13мм</t>
  </si>
  <si>
    <t>829.51.900</t>
  </si>
  <si>
    <t>Вимикач пластик, колір: срібний 81 мм</t>
  </si>
  <si>
    <t>Вимикач пластиковий колір: чорний</t>
  </si>
  <si>
    <t>820.06.000</t>
  </si>
  <si>
    <t>Вимикач світла 150х92х25мм, корпус: нержавіюча сталь</t>
  </si>
  <si>
    <t>822.92.922</t>
  </si>
  <si>
    <t xml:space="preserve">Висувний блок на 1 розеткe та 2 USB порта з кабелем 2м </t>
  </si>
  <si>
    <t>822.78.000</t>
  </si>
  <si>
    <t>Висувний блок на 2 розетки + USB з кабелем 3м пластик/нерж. сталь</t>
  </si>
  <si>
    <t>833.53.301</t>
  </si>
  <si>
    <t>Висувний блок на 3 розетки + 2 роз'єми RJ45 з кабелем 2м алюміній/пластик колір: срібний</t>
  </si>
  <si>
    <t>833.53.300</t>
  </si>
  <si>
    <t>Висувний блок на 3 розетки + 2 роз'єми USB з кабелем 2м алюміній/пластик колір: срібний</t>
  </si>
  <si>
    <t>Висувний блок на 3 розетки + 2 роз’єми RJ45 з кабелем 2м пластик чорний</t>
  </si>
  <si>
    <t>Висувний блок на 3 розетки + 2 роз’єми RJ45 з кабелем 3м пластик колір: срібний</t>
  </si>
  <si>
    <t>833.53.311</t>
  </si>
  <si>
    <t>Висувний блок на 3 розетки US + 2 роз'єми RJ45 з кабелем 2м алюміній/пластик колір: срібний</t>
  </si>
  <si>
    <t>833.53.310</t>
  </si>
  <si>
    <t>Висувний блок на 3 розетки US + 2 роз'єми USB з кабелем 2м алюміній/пластик колір: срібний</t>
  </si>
  <si>
    <t>Висувний блок на 3 розетки з кабелем 2м алюміній срібний</t>
  </si>
  <si>
    <t>822.92.920</t>
  </si>
  <si>
    <t>Висувний блок на 3 розетки з кабелем 2м пластик</t>
  </si>
  <si>
    <t>Висувний блок на 3 розетки з кабелем 3м нержавіюча сталь</t>
  </si>
  <si>
    <t>Висувний блок на 3 розетки з кабелем 3м пластик колір: срібний</t>
  </si>
  <si>
    <t>Висувний блок на 3 розетки з кабелем 3м пластик/алюміній колір: срібний</t>
  </si>
  <si>
    <t>826.66.030</t>
  </si>
  <si>
    <t>Висувний блок на 3 розетки, USB, з кабелем 2м алюміній срібний</t>
  </si>
  <si>
    <t>Висувний блок на 4 розетки з кабелем 2м алюміній срібний</t>
  </si>
  <si>
    <t>Висувний блок на 4 розетки з кабелем 2м пластик чорний</t>
  </si>
  <si>
    <t>820.17.740</t>
  </si>
  <si>
    <t>Вмикач світла з сенсором для дверей шафи</t>
  </si>
  <si>
    <t>828.21.202</t>
  </si>
  <si>
    <t>Вмонтований галоген. світильник поворотний алюм.хром.поліров.12В/20Вт</t>
  </si>
  <si>
    <t>828.21.802</t>
  </si>
  <si>
    <t>Вмонтований галоген.світильник поворотний алюм.золот.кольору поліров.12В/20Вт</t>
  </si>
  <si>
    <t>828.21.602</t>
  </si>
  <si>
    <t>Вмонтований галоген.світильник поворотний алюм.нікельов.мат.12В/20Вт</t>
  </si>
  <si>
    <t>833.08.941</t>
  </si>
  <si>
    <t xml:space="preserve">Вмонтований світильник LED 1059 алюміній срібний 12 V / 6,5 W  500 мм </t>
  </si>
  <si>
    <t>830.15.982</t>
  </si>
  <si>
    <t xml:space="preserve">Вмонтований світильник планка  (дві лампочки) Ledos 1004 алюміній срібний 8,4 W  550 мм </t>
  </si>
  <si>
    <t>830.15.983</t>
  </si>
  <si>
    <t xml:space="preserve">Вмонтований світильник планка  (три лампочки) Ledos 1004 алюміній срібний 12,6W  850 мм </t>
  </si>
  <si>
    <t>830.15.993</t>
  </si>
  <si>
    <t xml:space="preserve">Вмонтований світильник планка  (три лампочки) Ledos 1049 алюміній срібний 12,6W  860  мм </t>
  </si>
  <si>
    <t>830.25.901</t>
  </si>
  <si>
    <t>Гардеробн. труба для LED/RGB-пластин</t>
  </si>
  <si>
    <t>м</t>
  </si>
  <si>
    <t>830.25.902</t>
  </si>
  <si>
    <t>Гардеробн. труба для LED/RGB-пластин 2500мм алюміній, колір сріблястий</t>
  </si>
  <si>
    <t>833.02.031</t>
  </si>
  <si>
    <t>Гнучка стрічка LED1089 12 В/3,84 Вт, довжина 500 мм</t>
  </si>
  <si>
    <t>833.02.032</t>
  </si>
  <si>
    <t>Гнучка стрічка LED1089 12 В/7,68 Вт, довжина 1000 мм</t>
  </si>
  <si>
    <t>833.02.586</t>
  </si>
  <si>
    <t>Гнучка стрічка LED1141 12 В/4,8 Вт, теплий білий , 3000мм</t>
  </si>
  <si>
    <t>833.02.581</t>
  </si>
  <si>
    <t>Гнучка стрічка LED1141 12 В/4,8 Вт, холодний білий , 3000мм</t>
  </si>
  <si>
    <t>820.17.751</t>
  </si>
  <si>
    <t xml:space="preserve">Датчик руху для вимикачів з автомат.вимкненням  пластм. </t>
  </si>
  <si>
    <t>820.17.750</t>
  </si>
  <si>
    <t xml:space="preserve">Датчик руху для вимикачів з автомат.вимкненням за 25с 220-240В пластм. </t>
  </si>
  <si>
    <t>820.13.021</t>
  </si>
  <si>
    <t>Декоративна пластина з'єднувальна 150 мм, нерж.ста</t>
  </si>
  <si>
    <t>833.89.112</t>
  </si>
  <si>
    <t>Детектор руху для LED  пластиковий 12V колір: срібний</t>
  </si>
  <si>
    <t>833.89.084</t>
  </si>
  <si>
    <t>Детектор руху для LED профіля пластиковий 12V колір: срібний</t>
  </si>
  <si>
    <t>833.89.101</t>
  </si>
  <si>
    <t>Детектор руху для LED профіля пластиковий 24V колір: срібний</t>
  </si>
  <si>
    <t xml:space="preserve">Детектор руху пластиковий 12V колір: срібний </t>
  </si>
  <si>
    <t>Детектор руху пластиковий 24V колір: срібний</t>
  </si>
  <si>
    <t>Детектор руху пластиковий колір: срібний 48.5мм D12мм</t>
  </si>
  <si>
    <t>Детектор руху пластиковий колір: срібний 60мм D13мм</t>
  </si>
  <si>
    <t>Детектор руху, пластиковий колір: срібний 57.3 мм D12 мм</t>
  </si>
  <si>
    <t>833.02.823</t>
  </si>
  <si>
    <t>Динамік 140x72 мм</t>
  </si>
  <si>
    <t>833.02.822</t>
  </si>
  <si>
    <t>Динамік 70,5x70,5x38 мм</t>
  </si>
  <si>
    <t>822.65.002</t>
  </si>
  <si>
    <t>Динамік для звукової системи 4/15 W</t>
  </si>
  <si>
    <t>833.02.832</t>
  </si>
  <si>
    <t>Динаміки bluetooth</t>
  </si>
  <si>
    <t>830.23.042</t>
  </si>
  <si>
    <t>Дистанційний пульт</t>
  </si>
  <si>
    <t>830.69.895</t>
  </si>
  <si>
    <t xml:space="preserve">Додатковий блок до дистанційного контролю за драйверами </t>
  </si>
  <si>
    <t>833.02.818</t>
  </si>
  <si>
    <t>Док станція для моб. телефону, колір: білий</t>
  </si>
  <si>
    <t>825.73.700</t>
  </si>
  <si>
    <t>Електроний сенсорний вимикач "Tip Switch" колір: білий 230 В/1 А</t>
  </si>
  <si>
    <t>833.02.706</t>
  </si>
  <si>
    <t>Електропровідна лента пластик/мідь 20м</t>
  </si>
  <si>
    <t>833.02.705</t>
  </si>
  <si>
    <t>Електропровідна лента пластик/мідь луджена 20м</t>
  </si>
  <si>
    <t>830.23.013</t>
  </si>
  <si>
    <t>З'єднув. кабель  2 м чорний  для Ledos 1032</t>
  </si>
  <si>
    <t>830.23.021</t>
  </si>
  <si>
    <t>З'єднув. кабель 1 м, для  RGB-пластин</t>
  </si>
  <si>
    <t>830.23.032</t>
  </si>
  <si>
    <t>З'єднув. кабель 2 м, для одноколір. Led-пластини</t>
  </si>
  <si>
    <t>830.23.012</t>
  </si>
  <si>
    <t>З'єднув. кабель окрем. 2 м, для одноколір. Led-плас</t>
  </si>
  <si>
    <t>830.23.002</t>
  </si>
  <si>
    <t>З'єднув. кабель окрем. 2 м, для одноколір. Rgb-пла</t>
  </si>
  <si>
    <t>820.13.022</t>
  </si>
  <si>
    <t>З'єднувальний елемент 150 мм, нерж. ст., крацована</t>
  </si>
  <si>
    <t>820.13.023</t>
  </si>
  <si>
    <t>З'єднувальний елемент 200 мм, нерж. ст., крацована</t>
  </si>
  <si>
    <t>833.74.752</t>
  </si>
  <si>
    <t>З'єднувальний кабель LED 12V RGB 2000 мм, колір: білий</t>
  </si>
  <si>
    <t>З'єднувальний кабель для LED 3017 1000мм</t>
  </si>
  <si>
    <t>З'єднувальний кабель для LED 3017 2000мм</t>
  </si>
  <si>
    <t>З'єднувальний кабель для LED 3017 500мм</t>
  </si>
  <si>
    <t>З'єднувальний кабель для LED 3017 50мм</t>
  </si>
  <si>
    <t>833.02.707</t>
  </si>
  <si>
    <t>З'єднувальний кабель для пружинного контакту 1800мм</t>
  </si>
  <si>
    <t>З'єднувальний кабель стрічка драйвер LED 3013/3015 колір: чорний  2000мм</t>
  </si>
  <si>
    <t>З'єднувальний кабель стрічка драйвер LED 3028 2000мм</t>
  </si>
  <si>
    <t>З'єднувальний кабель стрічка драйвер для 3011, 2000мм</t>
  </si>
  <si>
    <t>З'єднувальний кабель стрічка драйвер для 3017, 2000мм</t>
  </si>
  <si>
    <t>826.79.792</t>
  </si>
  <si>
    <t>З'єднувач  колір: білий 300мм</t>
  </si>
  <si>
    <t>830.68.731</t>
  </si>
  <si>
    <t>З'єднувач LED Т-подібний тепле  світло 75мм</t>
  </si>
  <si>
    <t>830.68.730</t>
  </si>
  <si>
    <t>З'єднувач LED Т-подібний холодне світло 75мм</t>
  </si>
  <si>
    <t>829.54.320</t>
  </si>
  <si>
    <t>З'єднувач USB 2.0 мама/мама</t>
  </si>
  <si>
    <t>З'єднувач для LED 24V 3013/3015</t>
  </si>
  <si>
    <t>З'єднувач для LED 3011 24V  колір: чорний 1000мм</t>
  </si>
  <si>
    <t>З'єднувач для LED 3011 24В  колір: чорний 1500мм</t>
  </si>
  <si>
    <t>З'єднувач для LED 3011 24В  колір: чорний 500мм</t>
  </si>
  <si>
    <t>З'єднувач для LED 3011 24В  колір: чорний 50мм</t>
  </si>
  <si>
    <t>З'єднувач для LED 3013/3015  1000мм</t>
  </si>
  <si>
    <t>З'єднувач для LED 3013/3015  2000мм</t>
  </si>
  <si>
    <t>З'єднувач для LED 3013/3015  500мм</t>
  </si>
  <si>
    <t>З'єднувач для LED 3013/3015  50мм</t>
  </si>
  <si>
    <t>З'єднувач для LED 3028</t>
  </si>
  <si>
    <t>З'єднувач для LED 3028 1000мм</t>
  </si>
  <si>
    <t>З'єднувач для LED 3028 2000мм</t>
  </si>
  <si>
    <t>З'єднувач для LED 3028 500мм</t>
  </si>
  <si>
    <t>З'єднувач для LED 3028 50мм</t>
  </si>
  <si>
    <t>832.01.240</t>
  </si>
  <si>
    <t>З'єднувач для шини хром полірований</t>
  </si>
  <si>
    <t>833.73.310</t>
  </si>
  <si>
    <t>З'єднувач Т-подібний LED 2011 12V/0.2W тепле біле світло 75мм</t>
  </si>
  <si>
    <t>833.73.300</t>
  </si>
  <si>
    <t>З'єднувач Т-подібний LED 2011 12V/0.2W холодне біле світло 75мм</t>
  </si>
  <si>
    <t>833.73.310.01</t>
  </si>
  <si>
    <t>З'єднувач Т-подібний для стрічки LED LOOX BASIC 3528 IP65 3200К</t>
  </si>
  <si>
    <t>833.73.300.01</t>
  </si>
  <si>
    <t>З'єднувач Т-подібний для стрічки LED LOOX BASIC 3528 IP65 4500К</t>
  </si>
  <si>
    <t>З'єднуюча кліпса для стрічки LED 2029, 2037, 2045, 2043</t>
  </si>
  <si>
    <t>З'єднуюча кліпса для стрічки LED 2030</t>
  </si>
  <si>
    <t>З'єднуючий кабель 1000 мм  для  LED 2024</t>
  </si>
  <si>
    <t>З'єднуючий кабель 1000 мм  для  LED 2029, 2037, 2045, 2043</t>
  </si>
  <si>
    <t>З'єднуючий кабель 1000 мм  для  LED 2030</t>
  </si>
  <si>
    <t>З'єднуючий кабель 2000 мм  для  LED 2024</t>
  </si>
  <si>
    <t>З'єднуючий кабель 2000 мм  для  LED 2029, 2037, 2045, 2043</t>
  </si>
  <si>
    <t>З'єднуючий кабель 2000 мм  для  LED 2030</t>
  </si>
  <si>
    <t>З'єднуючий кабель 50 мм  для  LED 2024</t>
  </si>
  <si>
    <t>З'єднуючий кабель 50 мм  для  LED 2029, 2037, 2045, 2043</t>
  </si>
  <si>
    <t>З'єднуючий кабель 50 мм  для  LED 2030</t>
  </si>
  <si>
    <t>З'єднуючий кабель 500 мм  для  LED 2024</t>
  </si>
  <si>
    <t>З'єднуючий кабель 500 мм  для  LED 2029, 2037, 2045, 2043</t>
  </si>
  <si>
    <t>З'єднуючий кабель 500 мм  для  LED 2030</t>
  </si>
  <si>
    <t>821.39.510</t>
  </si>
  <si>
    <t xml:space="preserve">З'єднюючий кабель для шин 150 мм  пластмаса сіра </t>
  </si>
  <si>
    <t>821.39.511</t>
  </si>
  <si>
    <t xml:space="preserve">З'єднюючий кабель для шин 3000  мм  пластмаса сіра </t>
  </si>
  <si>
    <t>821.39.530</t>
  </si>
  <si>
    <t xml:space="preserve">Заглушка  пластмаса сіра </t>
  </si>
  <si>
    <t>826.79.781</t>
  </si>
  <si>
    <t>Заглушка для Tubos 5024, 307 мм</t>
  </si>
  <si>
    <t>826.79.783</t>
  </si>
  <si>
    <t>Заглушка для Tubos 5024, 826 мм</t>
  </si>
  <si>
    <t>Заглушка для кабеля пластик колір бежевий 2,5м</t>
  </si>
  <si>
    <t>Заглушка для кабеля пластик колір білий 2,5м</t>
  </si>
  <si>
    <t>Заглушка для кабеля пластик колір чорний 2,5м</t>
  </si>
  <si>
    <t>833.80.720</t>
  </si>
  <si>
    <t>Заглушка до блоків живлення 350mA під роз'єми для світильників</t>
  </si>
  <si>
    <t>830.23.099</t>
  </si>
  <si>
    <t>Заглушка до профілю LED пластмаса колір срібний 50х14мм</t>
  </si>
  <si>
    <t>830.39.922</t>
  </si>
  <si>
    <t>Заглушка до профілю для LED пластик прозорий 1200мм</t>
  </si>
  <si>
    <t>833.01.764</t>
  </si>
  <si>
    <t xml:space="preserve">Заглушка пластик колір сірий </t>
  </si>
  <si>
    <t>833.72.709</t>
  </si>
  <si>
    <t>Заглушка пластикова колір: срібний (до 833.72.705)</t>
  </si>
  <si>
    <t>пар</t>
  </si>
  <si>
    <t>833.72.719</t>
  </si>
  <si>
    <t>Заглушка пластикова колір: срібний (до 833.72.715)</t>
  </si>
  <si>
    <t>833.72.729</t>
  </si>
  <si>
    <t>Заглушка пластикова колір: срібний (до 833.72.725)</t>
  </si>
  <si>
    <t>833.74.730</t>
  </si>
  <si>
    <t>Заглушка пластикова колір: срібний (до 833.74.729)</t>
  </si>
  <si>
    <t>830.25.990</t>
  </si>
  <si>
    <t>Заглушки гардеробн. труби, алюм., нов. срібло</t>
  </si>
  <si>
    <t>830.23.089</t>
  </si>
  <si>
    <t>Заглушки для профілю, пластмаса, білий</t>
  </si>
  <si>
    <t>830.23.069</t>
  </si>
  <si>
    <t>Заглушки для профілю, пластмаса, сріблястий.</t>
  </si>
  <si>
    <t>Заглушки до 833.74.840 пластик колір: срібний</t>
  </si>
  <si>
    <t>830.39.995</t>
  </si>
  <si>
    <t>Заглушки кінцеві до профілю для LED пластик колір: сірий</t>
  </si>
  <si>
    <t>826.16.990</t>
  </si>
  <si>
    <t>Запасна лампа, колір випромінювання-теплий білий 3000 К, 6W</t>
  </si>
  <si>
    <t>826.16.991</t>
  </si>
  <si>
    <t>Запасна лампа, колір випромінювання-холодний білий 4000 К, 6W</t>
  </si>
  <si>
    <t>Зарядний модуль USB для Loox  5V/2A пластик білий матовий</t>
  </si>
  <si>
    <t>820.52.792</t>
  </si>
  <si>
    <t>Зарядний пристрій Qi</t>
  </si>
  <si>
    <t>830.23.072</t>
  </si>
  <si>
    <t>Захисний профіль 2000 мм, акрил, білий</t>
  </si>
  <si>
    <t>830.23.073</t>
  </si>
  <si>
    <t>Захисний профіль акрил, білий 2000 мм</t>
  </si>
  <si>
    <t>821.40.550</t>
  </si>
  <si>
    <t xml:space="preserve">Захисний профіль для шини пластмаса сіра 1,2 м </t>
  </si>
  <si>
    <t>Захисний профіль самоклеючий для кабелів LED пластиковий білий RAL 9010 2500мм</t>
  </si>
  <si>
    <t>Захисний профіль самоклеючий для кабелів LED пластиковий коричневий RAL 8007 2500мм</t>
  </si>
  <si>
    <t>Захисний профіль самоклеючий для кабелів LED пластиковий чорний RAL 9005 2500мм</t>
  </si>
  <si>
    <t>822.65.001</t>
  </si>
  <si>
    <t>Звукова Bluetooth система з вбудованим динаміком 105 12V 5W</t>
  </si>
  <si>
    <t>822.65.000</t>
  </si>
  <si>
    <t>Звукова Bluetooth система з вбудованим динаміком 12V 5W</t>
  </si>
  <si>
    <t>822.65.016</t>
  </si>
  <si>
    <t>Звукова Wifi/Bluetooth стереосистема з вбудованим динаміком 12V/20W</t>
  </si>
  <si>
    <t>822.65.003</t>
  </si>
  <si>
    <t>Звукова система 420 20W</t>
  </si>
  <si>
    <t>822.65.004</t>
  </si>
  <si>
    <t>Звукова система 420 FM 20W</t>
  </si>
  <si>
    <t>830.16.023</t>
  </si>
  <si>
    <t>Здовжувач 2000 мм</t>
  </si>
  <si>
    <t>830.23.033</t>
  </si>
  <si>
    <t xml:space="preserve">Здовжувач для LED 1032 білий  200 мм </t>
  </si>
  <si>
    <t>833.74.772</t>
  </si>
  <si>
    <t>Здовжувач для LED 12V колір: чорний 500мм</t>
  </si>
  <si>
    <t>Здовжувач для LED 12V чорний 1000мм</t>
  </si>
  <si>
    <t>833.74.775</t>
  </si>
  <si>
    <t>Здовжувач для LED 12V чорний 1500мм</t>
  </si>
  <si>
    <t>Здовжувач для LED 12V чорний 2000мм</t>
  </si>
  <si>
    <t>Здовжувач для LED 12V чорний 500мм</t>
  </si>
  <si>
    <t>830.69.701</t>
  </si>
  <si>
    <t xml:space="preserve">Здовжувач для LED 2 м </t>
  </si>
  <si>
    <t>Здовжувач для LED 24V чорний 1000мм</t>
  </si>
  <si>
    <t>Здовжувач для LED 24V чорний 2000мм</t>
  </si>
  <si>
    <t>Здовжувач для LED 24V чорний 500мм</t>
  </si>
  <si>
    <t>Здовжувач для LED 350/700mA чорний 1000мм</t>
  </si>
  <si>
    <t>Здовжувач для LED 350/700mA чорний 2000мм</t>
  </si>
  <si>
    <t>Здовжувач для LED 350/700mA чорний 500мм</t>
  </si>
  <si>
    <t>826.17.710</t>
  </si>
  <si>
    <t xml:space="preserve">Зєднувальний кабель з 6-ти розпридыленням HV 3000мм </t>
  </si>
  <si>
    <t>Зєднувальний кабель кутовий LED 12V RGB 500мм</t>
  </si>
  <si>
    <t>Зєднувальний кабель кутовий LED 12V RGB 50мм</t>
  </si>
  <si>
    <t>Змінний розсіювач для LED профіля пластик матовий 2,5м</t>
  </si>
  <si>
    <t>Змінний розсіювач для LED профіля пластик молочний 2,5м</t>
  </si>
  <si>
    <t>833.72.859</t>
  </si>
  <si>
    <t>Змінний розсіювач пластик колір молочний 2500мм</t>
  </si>
  <si>
    <t>Інтерфейс для вимикача/регулятора яскравості 1-10 В</t>
  </si>
  <si>
    <t>829.54.300</t>
  </si>
  <si>
    <t xml:space="preserve">Інформаційна штекерна розетка RJ45 колір чорний </t>
  </si>
  <si>
    <t>820.51.702</t>
  </si>
  <si>
    <t>Кабель  живлення  2 м, перетин 1,5 мм кв., білий</t>
  </si>
  <si>
    <t xml:space="preserve">Кабель 2000 мм чорний для LED 2025/26 </t>
  </si>
  <si>
    <t>833.74.750</t>
  </si>
  <si>
    <t>Кабель LED 12V стрічка RGB колір білий  50мм</t>
  </si>
  <si>
    <t>Кабель LED 2013 стрічка/блок живлення 2000мм</t>
  </si>
  <si>
    <t>833.74.875</t>
  </si>
  <si>
    <t>Кабель LED 2013 стрічка/стрічка 1000мм</t>
  </si>
  <si>
    <t>Кабель LED 2013 стрічка/стрічка 2000мм</t>
  </si>
  <si>
    <t>Кабель LED 2013 стрічка/стрічка 500мм</t>
  </si>
  <si>
    <t>Кабель LED 2013 стрічка/стрічка 50мм</t>
  </si>
  <si>
    <t>833.74.753</t>
  </si>
  <si>
    <t>Кабель LED 2015 стрічка/блок живлення 2000мм</t>
  </si>
  <si>
    <t>833.74.771</t>
  </si>
  <si>
    <t>Кабель LED 2015 стрічка/стрічка 1000мм</t>
  </si>
  <si>
    <t>833.74.756</t>
  </si>
  <si>
    <t>Кабель LED 2015 стрічка/стрічка 2000мм</t>
  </si>
  <si>
    <t>833.74.755</t>
  </si>
  <si>
    <t>Кабель LED 2015 стрічка/стрічка 500мм</t>
  </si>
  <si>
    <t>833.74.754</t>
  </si>
  <si>
    <t>Кабель LED 2015 стрічка/стрічка 50мм</t>
  </si>
  <si>
    <t>833.74.779</t>
  </si>
  <si>
    <t>Кабель LED RGB стрічка/стрічка для стрічок LED 2014/2016 колір білий 1000мм</t>
  </si>
  <si>
    <t>Кабель LED RGB стрічка/стрічка для стрічок LED 2014/2016 колір білий 2000мм</t>
  </si>
  <si>
    <t>Кабель LED RGB стрічка/стрічка для стрічок LED 2014/2016 колір білий 500мм</t>
  </si>
  <si>
    <t>Кабель LED RGB стрічка/стрічка для стрічок LED 2014/2016 колір білий 50мм</t>
  </si>
  <si>
    <t>Кабель LED для кутових з'єднань білий 50мм</t>
  </si>
  <si>
    <t>833.74.727</t>
  </si>
  <si>
    <t>Кабель LED стрічка RGB /стрічка RGB 500мм</t>
  </si>
  <si>
    <t>833.74.718</t>
  </si>
  <si>
    <t>Кабель LED стрічка/блок живлення 2000мм</t>
  </si>
  <si>
    <t>Кабель LED стрічка/блок живлення білий 2500мм</t>
  </si>
  <si>
    <t>Кабель LED стрічка/мікшер RGB для стрічки LED 2012 білий 2500мм</t>
  </si>
  <si>
    <t>Кабель LED стрічка/мікшер RGB для стрічки LED 2014 білий 2500мм</t>
  </si>
  <si>
    <t>Кабель LED стрічка/мікшер RGB для стрічок LED 2014/2016 білий 2м</t>
  </si>
  <si>
    <t>Кабель LED стрічка/мікшер RGB для стрічок LED 2014/2016 білий 4м</t>
  </si>
  <si>
    <t>833.74.716</t>
  </si>
  <si>
    <t>Кабель LED стрічка/стрічка 2000мм</t>
  </si>
  <si>
    <t>833.74.719</t>
  </si>
  <si>
    <t>Кабель LED стрічка/стрічка 500мм</t>
  </si>
  <si>
    <t>833.74.715</t>
  </si>
  <si>
    <t>Кабель LED стрічка/стрічка 50мм</t>
  </si>
  <si>
    <t>822.94.302</t>
  </si>
  <si>
    <t>Кабель для блоку розетки, 2м</t>
  </si>
  <si>
    <t>833.05.780</t>
  </si>
  <si>
    <t>Кабель для з'єднання світлодіодної стрічки і драйвера 2000мм</t>
  </si>
  <si>
    <t>833.74.713.01</t>
  </si>
  <si>
    <t>Кабель для кутових з'єднань стрічки LED LOOX BASIC 3528 IP65 50мм п/м</t>
  </si>
  <si>
    <t>833.74.713.02</t>
  </si>
  <si>
    <t>Кабель для кутових з'єднань стрічки LED LOOX BASIC 3528 IP65 50мм п/п</t>
  </si>
  <si>
    <t>Кабель до LED 2025/26 чорний 1000мм</t>
  </si>
  <si>
    <t>Кабель до LED 2025/26 чорний 500мм</t>
  </si>
  <si>
    <t>820.51.701</t>
  </si>
  <si>
    <t>Кабель живлення 1 м, перетин 1,5 мм кв., білий</t>
  </si>
  <si>
    <t>827.10.722</t>
  </si>
  <si>
    <t xml:space="preserve">Кабель живлення з перекидним вимикачем 2 м </t>
  </si>
  <si>
    <t>820.51.703</t>
  </si>
  <si>
    <t>Кабель живлення з прикруч.штекерним з'єднувачем білий 3,5м</t>
  </si>
  <si>
    <t>820.51.301</t>
  </si>
  <si>
    <t>Кабель живлення чорний 1,0 м</t>
  </si>
  <si>
    <t>Кабель живлення чорний 2,0м</t>
  </si>
  <si>
    <t>Кабель з димером світильник/драйвер 2000 мм</t>
  </si>
  <si>
    <t>820.54.361</t>
  </si>
  <si>
    <t>Кабель з'єднувальний  0,2 м, чорний</t>
  </si>
  <si>
    <t>820.54.365</t>
  </si>
  <si>
    <t>Кабель з'єднувальний  2,0 м, чорний</t>
  </si>
  <si>
    <t>Кабель з'єднувальний (вимикач - драйвер) 1000 мм</t>
  </si>
  <si>
    <t>Кабель з'єднувальний (вимикач - драйвер) 2000 мм</t>
  </si>
  <si>
    <t>Кабель з'єднувальний (вимикач - драйвер) 500 мм</t>
  </si>
  <si>
    <t>Кабель з'єднувальний (розгалужувач - драйвер) 2000мм</t>
  </si>
  <si>
    <t>Кабель з'єднувальний (розгалужувач - драйвер) 500мм</t>
  </si>
  <si>
    <t>820.54.761</t>
  </si>
  <si>
    <t>Кабель з'єднувальний 0,2 м, білий</t>
  </si>
  <si>
    <t>830.69.700</t>
  </si>
  <si>
    <t>Кабель з'єднувальний 2500мм</t>
  </si>
  <si>
    <t>830.38.461</t>
  </si>
  <si>
    <t>Кабель з'єднувальний RGB білий 2000мм</t>
  </si>
  <si>
    <t>830.38.402</t>
  </si>
  <si>
    <t>Кабель з'єднувальний білий 300мм</t>
  </si>
  <si>
    <t>826.48.723</t>
  </si>
  <si>
    <t>Кабель з'єднувальний для вмонтованих світильників колір білий 1500мм</t>
  </si>
  <si>
    <t>826.48.724</t>
  </si>
  <si>
    <t>Кабель з'єднувальний для вмонтованих світильників колір білий 2000мм</t>
  </si>
  <si>
    <t>826.48.725</t>
  </si>
  <si>
    <t>Кабель з'єднувальний для вмонтованих світильників колір білий 3000мм</t>
  </si>
  <si>
    <t>826.48.721</t>
  </si>
  <si>
    <t>Кабель з'єднувальний для вмонтованих світильників колір білий 500мм</t>
  </si>
  <si>
    <t>820.54.762</t>
  </si>
  <si>
    <t>Кабель з'єднувальний колір білий 0,5м</t>
  </si>
  <si>
    <t>830.38.403</t>
  </si>
  <si>
    <t>Кабель з'єднувальний колір білий 1500мм</t>
  </si>
  <si>
    <t>820.54.765</t>
  </si>
  <si>
    <t>Кабель з'єднувальний колір білий 2м</t>
  </si>
  <si>
    <t>830.38.452</t>
  </si>
  <si>
    <t>Кабель з'єднувальний пластиковий білий 2000мм</t>
  </si>
  <si>
    <t>830.38.451</t>
  </si>
  <si>
    <t>Кабель з'єднувальний пластм. колір білий 2000мм</t>
  </si>
  <si>
    <t>830.35.030</t>
  </si>
  <si>
    <t>Кабель з'єднувальний чорний 6м</t>
  </si>
  <si>
    <t>Кабель світильник/драйвер 2000 мм</t>
  </si>
  <si>
    <t>833.74.712.01</t>
  </si>
  <si>
    <t>Кабель стрічка / драйвер LED LOOX BASIC 3528 IP65</t>
  </si>
  <si>
    <t>833.74.871.01</t>
  </si>
  <si>
    <t>Кабель стрічка / драйвер LOOX BASIC 3528 IP20 2000мм</t>
  </si>
  <si>
    <t>833.74.753.01</t>
  </si>
  <si>
    <t>Кабель стрічка / драйвер LOOX BASIC 5050 IP20 2000мм</t>
  </si>
  <si>
    <t>833.74.870.01</t>
  </si>
  <si>
    <t>Кабель стрічка / стрічка LOOX BASIC 3528 IP20 500мм</t>
  </si>
  <si>
    <t>833.74.754.01</t>
  </si>
  <si>
    <t>Кабель стрічка / стрічка LOOX BASIC 5050 IP20 500мм</t>
  </si>
  <si>
    <t>Кабель стрічка/драйвер 2000 мм</t>
  </si>
  <si>
    <t>Кабель стрічка/драйвер 2000 мм LED 2029, 2037, 2045, 2043</t>
  </si>
  <si>
    <t>823.28.318</t>
  </si>
  <si>
    <t>Кабель чорний 12V/6A 1м</t>
  </si>
  <si>
    <t>823.28.351</t>
  </si>
  <si>
    <t>Кабель чорний 12V/6A 5м</t>
  </si>
  <si>
    <t>820.80.706</t>
  </si>
  <si>
    <t>Кнопка вимикача, пластик, білий</t>
  </si>
  <si>
    <t>820.80.200</t>
  </si>
  <si>
    <t>Кнопка вимикача, пластик, колір срібний полірований</t>
  </si>
  <si>
    <t>820.80.108</t>
  </si>
  <si>
    <t>Кнопка вимикача, пластик, коричневий</t>
  </si>
  <si>
    <t>820.80.500</t>
  </si>
  <si>
    <t>Кнопка вимикача, пластмаса, колір сірий</t>
  </si>
  <si>
    <t>820.22.110</t>
  </si>
  <si>
    <t>Кнопка вмикання/вимикання пластик колір: чорний</t>
  </si>
  <si>
    <t>820.23.110</t>
  </si>
  <si>
    <t>Кнопка вмикання/вимикання чорна</t>
  </si>
  <si>
    <t>820.22.210</t>
  </si>
  <si>
    <t>Кнопка вмикання/вимикання, колір слонової кості</t>
  </si>
  <si>
    <t>822.86.906</t>
  </si>
  <si>
    <t>Колодка для штепсельних розеток, алюміній, 6 розет</t>
  </si>
  <si>
    <t>828.21.632</t>
  </si>
  <si>
    <t>Комп. галогенів світильн. 3х20 Вт, нікелір., матов</t>
  </si>
  <si>
    <t>830.05.820</t>
  </si>
  <si>
    <t>Комплект 2-х світильників LED по 2W пластик колір: золото</t>
  </si>
  <si>
    <t>830.62.730</t>
  </si>
  <si>
    <t>Комплект 3-х світильників LED накладний монтаж 4.5W/150мм</t>
  </si>
  <si>
    <t>830.61.903</t>
  </si>
  <si>
    <t>Комплект LED Mini Spot хол. біле освітлення з 3 світильників по 1 Вт</t>
  </si>
  <si>
    <t>833.00.621</t>
  </si>
  <si>
    <t xml:space="preserve">Комплект блок керування та розгалужувач 12V/0-60W </t>
  </si>
  <si>
    <t>833.00.622</t>
  </si>
  <si>
    <t>Комплект блок керування та розгалужувач 24V/0-120W</t>
  </si>
  <si>
    <t>830.69.882</t>
  </si>
  <si>
    <t>Комплект дистанційного контролю додатковий 12В</t>
  </si>
  <si>
    <t>830.69.883</t>
  </si>
  <si>
    <t>Комплект дистанційного контролю додатковий 24В</t>
  </si>
  <si>
    <t>830.69.880</t>
  </si>
  <si>
    <t>Комплект дистанційного контролю основний 12В</t>
  </si>
  <si>
    <t>830.69.881</t>
  </si>
  <si>
    <t>Комплект дистанційного контролю основний 24В</t>
  </si>
  <si>
    <t>828.30.614</t>
  </si>
  <si>
    <t>Комплект з 1 вмонт.галоген. світильника з типом захисту ІР 65 спец. для підвісної стелі колір нержавіюч.ст.112В/50Вт</t>
  </si>
  <si>
    <t>830.46.900</t>
  </si>
  <si>
    <t>Комплект з 2 світильників 12В, сталь</t>
  </si>
  <si>
    <t>828.20.622</t>
  </si>
  <si>
    <t>Комплект з 2 світильників 12В/2*20Вт, алюміній нікельований</t>
  </si>
  <si>
    <t>828.24.222</t>
  </si>
  <si>
    <t>Комплект з 2 світильників хромовані поліровані 12В/2x20Вт</t>
  </si>
  <si>
    <t>828.24.422</t>
  </si>
  <si>
    <t>Комплект з 2-х світильників 20W/12V хромований матовий</t>
  </si>
  <si>
    <t>828.30.634</t>
  </si>
  <si>
    <t>Комплект з 3 вмонт.галоген. світильників з типом захисту ІР 65 спец. для підвісної стелі колір нержавіюч.ст.312В/50Вт</t>
  </si>
  <si>
    <t>828.22.432</t>
  </si>
  <si>
    <t>Комплект з 3 галогенових світильників 12V/3x20W, сталь хромована матова</t>
  </si>
  <si>
    <t>828.21.232</t>
  </si>
  <si>
    <t xml:space="preserve">Комплект з 3 світильників 3х20Вт, сталь хромована </t>
  </si>
  <si>
    <t>828.24.832</t>
  </si>
  <si>
    <t>Комплект з 3 світильників з конвертером і кабелем 2 м , золотистий колір, полірований 12V/3x20W</t>
  </si>
  <si>
    <t>828.24.732</t>
  </si>
  <si>
    <t>Комплект з 3 світильників з конвертером колір білий 12В/3*20Вт</t>
  </si>
  <si>
    <t>828.20.652</t>
  </si>
  <si>
    <t>Комплект з 5 світильників 12В/5*20Вт, алюміній нікельований</t>
  </si>
  <si>
    <t>828.21.652</t>
  </si>
  <si>
    <t>Комплект з 5 світильників 5х20Вт, сталь нікельована матова</t>
  </si>
  <si>
    <t>828.21.252</t>
  </si>
  <si>
    <t>Комплект з 5 світильників 5х20Вт, сталь хромована</t>
  </si>
  <si>
    <t>828.22.252</t>
  </si>
  <si>
    <t>Комплект з 5 світильників 5х20Вт, сталь хромована полірована</t>
  </si>
  <si>
    <t>828.24.752</t>
  </si>
  <si>
    <t>Комплект з 5 світильників колір білий 12В/5*20Вт</t>
  </si>
  <si>
    <t>828.24.852</t>
  </si>
  <si>
    <t>Комплект з 5 світильників колір золотий 12В/5*20Вт</t>
  </si>
  <si>
    <t>828.24.352</t>
  </si>
  <si>
    <t>Комплект з 5 світильників колір чорний 12В/5*20Вт</t>
  </si>
  <si>
    <t>828.24.252</t>
  </si>
  <si>
    <t>Комплект з 5 світильників хромовані поліровані 12В/5*20Вт</t>
  </si>
  <si>
    <t>828.24.822</t>
  </si>
  <si>
    <t>Комплект з двох світильників з конвектором і кабелем 2 м , золотистий колір, полірований 12V/2x20W</t>
  </si>
  <si>
    <t>828.30.214</t>
  </si>
  <si>
    <t>Комплект з світильника з типом захисту ІР 65 полірований хром 112В/50Вт</t>
  </si>
  <si>
    <t>828.29.214</t>
  </si>
  <si>
    <t>828.24.432</t>
  </si>
  <si>
    <t xml:space="preserve">Комплект з трьох світильників  з конвертером 60 ВТ , кабель 2м, потужність 12V/3x20W хромований матовий </t>
  </si>
  <si>
    <t>828.24.232</t>
  </si>
  <si>
    <t xml:space="preserve">Комплект з трьох світильників  з конвертером 60 ВТ , кабель 2м, потужність 12V/3x20W хромований полірований </t>
  </si>
  <si>
    <t>Комплект заглушок пластикових колір: срібний (до 833.74.810/811)</t>
  </si>
  <si>
    <t>Комплект заглушок пластикових колір: срібний (до 833.74.812)</t>
  </si>
  <si>
    <t>Комплект заглушок пластикових колір: срібний (до 833.74.813)</t>
  </si>
  <si>
    <t>Комплект заглушок пластикових колір: срібний (до 833.74.814)</t>
  </si>
  <si>
    <t>Комплект заглушок пластикових колір: срібний (до 833.74.817/818)</t>
  </si>
  <si>
    <t>Комплект заглушок пластикових колір: срібний (до 833.74.819/820)</t>
  </si>
  <si>
    <t>830.05.420</t>
  </si>
  <si>
    <t>Комплект подвійний POWER LED хром. мат.2x2Вт</t>
  </si>
  <si>
    <t>833.01.359</t>
  </si>
  <si>
    <t>Комплект світильника LED 1083 12V/1,6W колір: нержавіюча сталь, тепле біле світло</t>
  </si>
  <si>
    <t>комплект</t>
  </si>
  <si>
    <t>833.73.071</t>
  </si>
  <si>
    <t>Комплект світильника LED 2017 12V/2.16W тепле біле світло 3200K (150)</t>
  </si>
  <si>
    <t>833.73.072</t>
  </si>
  <si>
    <t>833.73.085</t>
  </si>
  <si>
    <t>Комплект світильника LED2017 12V/2.16W денне світло 6400К</t>
  </si>
  <si>
    <t>828.20.632</t>
  </si>
  <si>
    <t>Комплект світильників  алюм. нікельов.12В/3x20Вт</t>
  </si>
  <si>
    <t>828.20.252</t>
  </si>
  <si>
    <t>Комплект світильників 5х20 Вт з конвертором, хром.</t>
  </si>
  <si>
    <t>833.76.000</t>
  </si>
  <si>
    <t>Комплект світильників LED 3003 24V/1.65W пластиковий колір: срібний тепле біле світло (3 штуки)</t>
  </si>
  <si>
    <t>830.05.620</t>
  </si>
  <si>
    <t>Комплект світильників LED нікельований матовий  2 штуки потужність 2Вт</t>
  </si>
  <si>
    <t>830.05.320</t>
  </si>
  <si>
    <t>Комплект світильників LED чорний 2 штуки потужність 2Вт</t>
  </si>
  <si>
    <t>830.05.330</t>
  </si>
  <si>
    <t>Комплект світильників LED чорний 3 штуки потужність 2Вт</t>
  </si>
  <si>
    <t>Комплект світильників LED3006 24V/5.4W рухомих алюміній колір: срібний тепле біле світло 900мм (3 штуки)</t>
  </si>
  <si>
    <t>828.20.232</t>
  </si>
  <si>
    <t>Комплект світильників алюм. хром.12В/3x20Вт</t>
  </si>
  <si>
    <t>828.22.352</t>
  </si>
  <si>
    <t>Комплект світильників колір чорний 12В/5*20Вт</t>
  </si>
  <si>
    <t>828.43.432</t>
  </si>
  <si>
    <t>Комплект світильників потрійний з конвертером Golden Eye 3-кутний 20Вт</t>
  </si>
  <si>
    <t>833.73.070</t>
  </si>
  <si>
    <t>Комплект стрічки LED2017 12V/2.16W тепле біле світло 300мм (3 частини)</t>
  </si>
  <si>
    <t>833.73.080</t>
  </si>
  <si>
    <t>Комплект стрічки LED2017 12V/2.16W холодне біле світло 300мм (3 частини)</t>
  </si>
  <si>
    <t>825.55.022</t>
  </si>
  <si>
    <t>Конвертер 20-80 Вт пластм. колір білий 230В/12В 6A</t>
  </si>
  <si>
    <t>832.03.730</t>
  </si>
  <si>
    <t>Конвертер 230v/12v . 20 - 105 W</t>
  </si>
  <si>
    <t>832.03.720</t>
  </si>
  <si>
    <t>Конвертер 230V/12V 35-80W, колір білий</t>
  </si>
  <si>
    <t>825.72.716</t>
  </si>
  <si>
    <t>Конвертер для галогенових світильників 230 В/11,6В 20-120Вт 6 A</t>
  </si>
  <si>
    <t>825.72.703</t>
  </si>
  <si>
    <t>Конвертер для галогенових світильників 230V/11,5V10-60W 3A</t>
  </si>
  <si>
    <t>830.54.710</t>
  </si>
  <si>
    <t>Конвертор 220V на 12V AC 350 mА до 4-х світильників 6W пластиковий білий</t>
  </si>
  <si>
    <t>825.55.021</t>
  </si>
  <si>
    <t>Конвертор 230 В 50 Гц/12 В 20-60 Вт, 6А</t>
  </si>
  <si>
    <t>825.55.023</t>
  </si>
  <si>
    <t>Конвертор 230 В 50 Гц/12 В 35-105 Вт, 6А</t>
  </si>
  <si>
    <t>821.80.212</t>
  </si>
  <si>
    <t>Конвертор 230V/11,4V10-70VA 6A</t>
  </si>
  <si>
    <t>821.80.221</t>
  </si>
  <si>
    <t>Конвертор 230В/11,4В/10-120VA6A</t>
  </si>
  <si>
    <t>820.87.929</t>
  </si>
  <si>
    <t>Коробка під вимикач, пластик, світло-сірий</t>
  </si>
  <si>
    <t>820.87.938</t>
  </si>
  <si>
    <t xml:space="preserve">Коробка під розетку подвійна, пластмаса сіра </t>
  </si>
  <si>
    <t>820.87.947</t>
  </si>
  <si>
    <t xml:space="preserve">Коробка під розетку потрійна, пластмаса сіра </t>
  </si>
  <si>
    <t>Корпус для LED 3010 алюміній, анодований</t>
  </si>
  <si>
    <t>833.37.989</t>
  </si>
  <si>
    <t>Корпус світильника LED 1063, алюміній, колір: срібний</t>
  </si>
  <si>
    <t>833.37.389</t>
  </si>
  <si>
    <t>Корпус світильника LED 1063, алюміній, колір: чорний</t>
  </si>
  <si>
    <t>Кріплення для вимикачів D12мм пластик колір: срібний 48х16x17.1мм</t>
  </si>
  <si>
    <t>Кріплення для вимикачів D16мм пластик колір: срібний 45х48мм</t>
  </si>
  <si>
    <t>Кріплення для вимикачів D16мм пластик колір: срібний 50х57мм</t>
  </si>
  <si>
    <t>Кріплення для вимикачів D16мм пластик колір: чорний 50х57мм</t>
  </si>
  <si>
    <t>822.93.013</t>
  </si>
  <si>
    <t>Кріплення медіа модулів для 1шт для блоку розеток</t>
  </si>
  <si>
    <t>822.93.300</t>
  </si>
  <si>
    <t>Кріплення медіа модулів для 2шт для блоку розеток</t>
  </si>
  <si>
    <t>820.13.010</t>
  </si>
  <si>
    <t>Кутовий елемент 90 грд., нерж. сталь, крацована</t>
  </si>
  <si>
    <t>820.56.157</t>
  </si>
  <si>
    <t>Лампа 60Вт до світильника "LINESTRA" 500 мм</t>
  </si>
  <si>
    <t>827.07.904</t>
  </si>
  <si>
    <t>Лампа L-Plus MP20 13 В / 750 мм</t>
  </si>
  <si>
    <t>826.16.994</t>
  </si>
  <si>
    <t>Лампа LED  2,5 W холодний білий 6400 K</t>
  </si>
  <si>
    <t>821.34.072</t>
  </si>
  <si>
    <t>Лампа галогенова 12v/20va, сталь, колір титану</t>
  </si>
  <si>
    <t>820.56.139</t>
  </si>
  <si>
    <t>Лампа накалювання Linestra 35В/300мм</t>
  </si>
  <si>
    <t>825.65.002</t>
  </si>
  <si>
    <t>Лампа підсвічування кутова, 77х82х147 мм, нерж.ста</t>
  </si>
  <si>
    <t>820.50.002</t>
  </si>
  <si>
    <t xml:space="preserve">Лампа Т2 для світильників для Tubos 5003 та 5004 11 W холодний білий 4500 K </t>
  </si>
  <si>
    <t>820.50.004</t>
  </si>
  <si>
    <t xml:space="preserve">Лампа Т2 для світильників для Tubos 5003 та 5004 21 W холодний білий 4500 K </t>
  </si>
  <si>
    <t>833.02.950</t>
  </si>
  <si>
    <t>Лампочка LED 230V/10W 320° E27</t>
  </si>
  <si>
    <t>833.02.951</t>
  </si>
  <si>
    <t>Лампочка LED 230V/4W 270° E27</t>
  </si>
  <si>
    <t>824.02.921</t>
  </si>
  <si>
    <t>Лампочка галоген."Dekostar 35 S" 12V/10W</t>
  </si>
  <si>
    <t>824.02.922</t>
  </si>
  <si>
    <t>Лампочка галоген."Osram Dekostar 35 S" 12V/20W</t>
  </si>
  <si>
    <t>830.34.702</t>
  </si>
  <si>
    <t xml:space="preserve">Ланцюжок з пяти вбудованих  світильників в підлогу (паркет), круглі, потужність 0,3 Ват </t>
  </si>
  <si>
    <t>820.80.751</t>
  </si>
  <si>
    <t>Механізм вимикача 16 А/250 V</t>
  </si>
  <si>
    <t>Мікшер RGB з пультом дистанційного управління 12V/30W пластиковий білий</t>
  </si>
  <si>
    <t>Мікшер RGB з розгалужувачем на 4 виходи 12V 30Вт пластиковий білий</t>
  </si>
  <si>
    <t>833.74.800</t>
  </si>
  <si>
    <t>Мікшер RGB з розгалужувачем на 4 виходи 12V пластиковий білий</t>
  </si>
  <si>
    <t>Мікшер мульти білий</t>
  </si>
  <si>
    <t>833.77.780</t>
  </si>
  <si>
    <t>Мікшер мультибілий 24 В для LED 3017</t>
  </si>
  <si>
    <t>833.00.830</t>
  </si>
  <si>
    <t>Мобільний bluetooth - динамік</t>
  </si>
  <si>
    <t>833.00.834</t>
  </si>
  <si>
    <t>Мобільний bluetooth - динамік 26W</t>
  </si>
  <si>
    <t>830.69.886</t>
  </si>
  <si>
    <t>Модуль Wifi</t>
  </si>
  <si>
    <t>820.06.090</t>
  </si>
  <si>
    <t>Модуль з'єднувальний з 2-ма розетками, корпус: нержавіюча сталь, 250х92х25мм</t>
  </si>
  <si>
    <t>820.13.042</t>
  </si>
  <si>
    <t>Модуль з'єднувальний з розетками 200 мм, нерж.стал</t>
  </si>
  <si>
    <t>820.13.030</t>
  </si>
  <si>
    <t>Модуль з'єднувальний з розеткою, 150 мм, нерж.стал</t>
  </si>
  <si>
    <t>Монтажна пластина нержавіюча сталь (до артикула 833.74.812)</t>
  </si>
  <si>
    <t>Монтажна рамка LED 2025/26 пластик, колір сірий</t>
  </si>
  <si>
    <t>Монтажна рамка LED 2040 пластик, колір сірий</t>
  </si>
  <si>
    <t>Монтажне кільце LED 2020 цамак, нікель срібний 66,5мм</t>
  </si>
  <si>
    <t>Монтажне кільце LED 2020 цамак, нікель чорний 66,5мм</t>
  </si>
  <si>
    <t>Монтажне кільце LED 2020 цамак, хром 66,5мм</t>
  </si>
  <si>
    <t>Монтажне кільце LED 2022 алюміній сірий 35мм</t>
  </si>
  <si>
    <t>Монтажне кільце LED 2022 алюміній хром полір. 35мм</t>
  </si>
  <si>
    <t>Монтажне кільце LED 2022 пластик сірий 35мм</t>
  </si>
  <si>
    <t>Монтажне кільце LED 2022 пластик хром 35мм</t>
  </si>
  <si>
    <t>Монтажне кільце LED 2025/26 пластик, колір сірий</t>
  </si>
  <si>
    <t xml:space="preserve">Монтажне кільце LED 2025/26 пластик, колір сірий </t>
  </si>
  <si>
    <t>Монтажне кільце LED 2040 пластик, колір сірий</t>
  </si>
  <si>
    <t>Монтажне кільце LED 3010  24V алюміній, сріблястий анодований 65мм</t>
  </si>
  <si>
    <t>833.00.349</t>
  </si>
  <si>
    <t xml:space="preserve">Монтажне кільце для круглих світильників LED, алюміній колір: нержавіюча сталь 72 мм </t>
  </si>
  <si>
    <t>833.32.900</t>
  </si>
  <si>
    <t xml:space="preserve">Монтажне кільце пластмаса  колір сріблястий </t>
  </si>
  <si>
    <t>833.32.200</t>
  </si>
  <si>
    <t xml:space="preserve">Монтажне кільце пластмаса  колір хром </t>
  </si>
  <si>
    <t>833.31.052</t>
  </si>
  <si>
    <t>Монтажне кільце пластмаса  колір: бронза</t>
  </si>
  <si>
    <t>833.31.054</t>
  </si>
  <si>
    <t>Монтажне кільце пластмаса  колір: золото</t>
  </si>
  <si>
    <t>833.31.051</t>
  </si>
  <si>
    <t>Монтажне кільце пластмаса  колір: нерж. сталь</t>
  </si>
  <si>
    <t>833.31.050</t>
  </si>
  <si>
    <t>Монтажне кільце пластмаса  колір: хром</t>
  </si>
  <si>
    <t>833.31.053</t>
  </si>
  <si>
    <t>Монтажне кільце пластмаса  колір: цинк. антик.</t>
  </si>
  <si>
    <t>830.63.928</t>
  </si>
  <si>
    <t xml:space="preserve">Монтажне кільце пластмаса колір сріблястий 75х10 мм </t>
  </si>
  <si>
    <t>830.63.929</t>
  </si>
  <si>
    <t xml:space="preserve">Монтажне кільце пластмаса колір сріблястий 75х75х10 мм </t>
  </si>
  <si>
    <t>Монтажне кільце сталеве колір: срібний D65мм (до 833.75.000/010)</t>
  </si>
  <si>
    <t>Монтажне кільце сталеве колір: чорний для LED 3001</t>
  </si>
  <si>
    <t xml:space="preserve">Монтажне кільце сталеве колір: чорний для LED 4009 </t>
  </si>
  <si>
    <t>Монтажне кільце сталеве нікельоване D65мм (до 833.78.140/150)</t>
  </si>
  <si>
    <t>830.35.000</t>
  </si>
  <si>
    <t>Монтажний блок живлення  для модульних систем 12Вт для макс. 40 світлодіодів</t>
  </si>
  <si>
    <t>833.32.001</t>
  </si>
  <si>
    <t xml:space="preserve">Монтажний трикутник пластмаса колір нержавіюча сталь </t>
  </si>
  <si>
    <t>833.32.901</t>
  </si>
  <si>
    <t xml:space="preserve">Монтажний трикутник пластмаса колір сріблястий </t>
  </si>
  <si>
    <t>833.32.201</t>
  </si>
  <si>
    <t xml:space="preserve">Монтажний трикутник пластмаса колір хром </t>
  </si>
  <si>
    <t>Монтажний трикутник сталевий колір: чорний для LED 4009</t>
  </si>
  <si>
    <t>Монтажний трикутник сталевий оцинкований 135х118х40мм (до 833.78.140/150)</t>
  </si>
  <si>
    <t>Набір заглушок пластиковий для 833.74.845 колір:сірий</t>
  </si>
  <si>
    <t>Набір заглушок пластиковий, колір:сірий</t>
  </si>
  <si>
    <t>Набір заглушок пластикових колір: срібний (до 833.74.815/816)</t>
  </si>
  <si>
    <t>833.72.857</t>
  </si>
  <si>
    <t>Набір заглушок пластикових, колір срібний</t>
  </si>
  <si>
    <t>833.72.853</t>
  </si>
  <si>
    <t>833.72.855</t>
  </si>
  <si>
    <t>833.72.852</t>
  </si>
  <si>
    <t>Набір заглушок пластикових, колір: срібний висота 9.5мм</t>
  </si>
  <si>
    <t>Набір заглушок пластикових, колір: срібний для 833.72.810</t>
  </si>
  <si>
    <t>830.53.54X</t>
  </si>
  <si>
    <t>Набір лампи 1.2W</t>
  </si>
  <si>
    <t>набір</t>
  </si>
  <si>
    <t>826.50.902</t>
  </si>
  <si>
    <t>Навісний світильник 2х25W/870 мм, алюм.анод.,сіріб</t>
  </si>
  <si>
    <t>826.58.910</t>
  </si>
  <si>
    <t>Навісний світильник з 3 розетками алюміній колір: срібний 11 Вт/763 мм</t>
  </si>
  <si>
    <t>826.78.911</t>
  </si>
  <si>
    <t>Навісний світильник з гнучкою трубкою, алюмін. ано</t>
  </si>
  <si>
    <t>826.60.901</t>
  </si>
  <si>
    <t xml:space="preserve">Навісний світильник, склян. полиця з підсвіт. 500 </t>
  </si>
  <si>
    <t>826.60.902</t>
  </si>
  <si>
    <t xml:space="preserve">Навісний світильник, склян. полиця з підсвіт. 600 </t>
  </si>
  <si>
    <t>826.60.903</t>
  </si>
  <si>
    <t xml:space="preserve">Навісний світильник, склян. полиця з підсвіт. 900 </t>
  </si>
  <si>
    <t>833.02.819</t>
  </si>
  <si>
    <t>Навушники bluetooth, колір: чорний</t>
  </si>
  <si>
    <t>826.42.912</t>
  </si>
  <si>
    <t>Настільна лампа колір: сірий/чорний</t>
  </si>
  <si>
    <t>826.93.205</t>
  </si>
  <si>
    <t>Настінна лампа Vogue Up   230V/100В</t>
  </si>
  <si>
    <t>824.10.022</t>
  </si>
  <si>
    <t>Настінний світильник HALEOS сталь колір: титан 12V/20W</t>
  </si>
  <si>
    <t>826.59.904</t>
  </si>
  <si>
    <t>Освітлення алюм.срібляст.28В/1200мм</t>
  </si>
  <si>
    <t>826.76.902</t>
  </si>
  <si>
    <t>Освітлювальна арматура полиць 13В/580мм</t>
  </si>
  <si>
    <t>826.76.903</t>
  </si>
  <si>
    <t>Освітлювальна арматура полиць 21В/910мм</t>
  </si>
  <si>
    <t>826.76.904</t>
  </si>
  <si>
    <t>Освітлювальна арматура полиць 28В/1210мм</t>
  </si>
  <si>
    <t>820.17.901</t>
  </si>
  <si>
    <t>Перемикач 1 срібляст. Schuko</t>
  </si>
  <si>
    <t>820.17.910</t>
  </si>
  <si>
    <t>Перемикач 2 колір: срібний</t>
  </si>
  <si>
    <t>820.17.900</t>
  </si>
  <si>
    <t>Перемикач 2 срібляст.Schuko</t>
  </si>
  <si>
    <t>820.17.730</t>
  </si>
  <si>
    <t xml:space="preserve">Перемикач з сенсорн. вимикачем </t>
  </si>
  <si>
    <t>825.66.000</t>
  </si>
  <si>
    <t>Перемикач нержавіюча сталь</t>
  </si>
  <si>
    <t>820.17.710</t>
  </si>
  <si>
    <t>Перемикач сенсорний SENSON GARI, білий</t>
  </si>
  <si>
    <t>821.80.041</t>
  </si>
  <si>
    <t>Перетворювач 230V/11.5V-20VA 2A</t>
  </si>
  <si>
    <t>Перетворювач напруги з 12В на 24В чорний 15Вт</t>
  </si>
  <si>
    <t>Перетворювач напруги з 24В на 12В чорний 15Вт</t>
  </si>
  <si>
    <t>Перехідник для світильників LED з 350mA на 12V</t>
  </si>
  <si>
    <t>827.07.906</t>
  </si>
  <si>
    <t>Підвіс-лампа для кухні 1150 мм без релінга,алюм.</t>
  </si>
  <si>
    <t>827.06.906</t>
  </si>
  <si>
    <t>Підвіс-лампа для кухні 1150 мм з релінгом, алюм.</t>
  </si>
  <si>
    <t>827.06.907</t>
  </si>
  <si>
    <t>Підвіс-лампа для кухні 1500 мм з релінгом, алюм.</t>
  </si>
  <si>
    <t>827.06.908</t>
  </si>
  <si>
    <t>Підвіс-лампа для кухні 1700 мм з релінгом, алюм.</t>
  </si>
  <si>
    <t>827.06.901</t>
  </si>
  <si>
    <t>Підвіс-лампа для кухні 450 мм з релінгом, алюм.</t>
  </si>
  <si>
    <t>827.07.902</t>
  </si>
  <si>
    <t>Підвіс-лампа для кухні 500 мм без релінга,алюм.</t>
  </si>
  <si>
    <t>827.06.902</t>
  </si>
  <si>
    <t>Підвіс-лампа для кухні 500 мм з релінгом, алюм.</t>
  </si>
  <si>
    <t>827.06.903</t>
  </si>
  <si>
    <t>Підвіс-лампа для кухні 650 мм з релінгом, алюм.</t>
  </si>
  <si>
    <t>827.06.904</t>
  </si>
  <si>
    <t>Підвіс-лампа для кухні 750 мм з релінгом, алюм.</t>
  </si>
  <si>
    <t>827.07.905</t>
  </si>
  <si>
    <t>Підвіс-лампа для кухні 950 мм без релінга,алюм.</t>
  </si>
  <si>
    <t>827.06.905</t>
  </si>
  <si>
    <t>Підвіс-лампа для кухні 950 мм з релінгом, алюм.</t>
  </si>
  <si>
    <t>827.13.905</t>
  </si>
  <si>
    <t>Підвіс-лампа для шафи 13 Вт/1300 мм, алюміній</t>
  </si>
  <si>
    <t>827.13.901</t>
  </si>
  <si>
    <t>Підвіс-лампа для шафи 13 Вт/580 мм, алюміній</t>
  </si>
  <si>
    <t>827.13.912</t>
  </si>
  <si>
    <t>Підвіс-лампа для шафи 13 Вт/722 мм, алюміній</t>
  </si>
  <si>
    <t>827.13.902</t>
  </si>
  <si>
    <t>827.13.913</t>
  </si>
  <si>
    <t>Підвіс-лампа для шафи 13 Вт/860 мм, алюміній</t>
  </si>
  <si>
    <t>827.13.903</t>
  </si>
  <si>
    <t>827.13.914</t>
  </si>
  <si>
    <t>Підвіс-лампа для шафи 13 Вт/960 мм, алюміній</t>
  </si>
  <si>
    <t>827.13.904</t>
  </si>
  <si>
    <t>827.13.915</t>
  </si>
  <si>
    <t>Підвіс-лампа для шафи 21Вт/1300 мм, алюм., анодов.</t>
  </si>
  <si>
    <t>827.13.911</t>
  </si>
  <si>
    <t>Підвіс-лампа для шафи 8 Вт/580 мм, алюміній</t>
  </si>
  <si>
    <t>833.06.171</t>
  </si>
  <si>
    <t>Підвісний світильник LED1079 350mA/3Вт колір: білий, тепле біле світло</t>
  </si>
  <si>
    <t>833.13.071</t>
  </si>
  <si>
    <t>Підвісний світильник LED1084 12В/ 9,4Вт 563x310мм</t>
  </si>
  <si>
    <t>833.01.362</t>
  </si>
  <si>
    <t>Підвісний світильник LED1086 12В/8,64Вт тепле біле світло, алюміній колір: чорний</t>
  </si>
  <si>
    <t>833.01.361</t>
  </si>
  <si>
    <t>Підвісний світильник LED1086 12В/8,64Вт холодне біле світло, алюміній колір: білий</t>
  </si>
  <si>
    <t>826.44.712</t>
  </si>
  <si>
    <t>Підвісний світильник Tubos 5014 колір: білий 13 Вт/555 мм</t>
  </si>
  <si>
    <t>826.44.711</t>
  </si>
  <si>
    <t>Підвісний світильник Tubos 5014 колір: білий 8 Вт/342 мм</t>
  </si>
  <si>
    <t>833.19.914</t>
  </si>
  <si>
    <t>Планка LED нижня холдне біле світло 1200мм</t>
  </si>
  <si>
    <t>833.19.911</t>
  </si>
  <si>
    <t>Планка LED нижня холдне біле світло 500мм</t>
  </si>
  <si>
    <t>830.37.710</t>
  </si>
  <si>
    <t>Планка світлодіодів (LED)  колір білий 0.6 В/250мм</t>
  </si>
  <si>
    <t>830.31.752</t>
  </si>
  <si>
    <t>Планка світлодіодів (LED)  колір білий, 20 точок довжина полиці 560мм</t>
  </si>
  <si>
    <t>830.31.753</t>
  </si>
  <si>
    <t xml:space="preserve">Планка світлодіодів (LED)  колір білий, 20 точок довжина полиці 860мм </t>
  </si>
  <si>
    <t>830.31.755</t>
  </si>
  <si>
    <t xml:space="preserve">Планка світлодіодів (LED)  колір білий, довжина полиці 860мм </t>
  </si>
  <si>
    <t>830.31.751</t>
  </si>
  <si>
    <t>Планка світлодіодів (LED), колір білий, точок 15, довжина полиці  410мм</t>
  </si>
  <si>
    <t>830.31.750</t>
  </si>
  <si>
    <t>Планка світлодіодів LED біле світло 410мм</t>
  </si>
  <si>
    <t>830.31.754</t>
  </si>
  <si>
    <t>Планка світлодіодів LED біле світло 560мм</t>
  </si>
  <si>
    <t>830.37.120</t>
  </si>
  <si>
    <t>Планка світлодіодів RGB 1.6W 250мм</t>
  </si>
  <si>
    <t>830.37.730</t>
  </si>
  <si>
    <t xml:space="preserve">Планка світлодіодів міні 0,18В/75мм колір білий </t>
  </si>
  <si>
    <t>830.22.713</t>
  </si>
  <si>
    <t>Пластина LED 18 світильників тепле біле світло 12V</t>
  </si>
  <si>
    <t>830.22.712</t>
  </si>
  <si>
    <t>Пластина LED 18 світильників холодне біле світло 12V</t>
  </si>
  <si>
    <t>829.54.762</t>
  </si>
  <si>
    <t>Пластина для медійних розеток</t>
  </si>
  <si>
    <t>Плоска штепсельна виделка з подовжуючим кабелем і штепсельною розеткою, колір білий</t>
  </si>
  <si>
    <t>Плоска штепсельна виделка з подовжуючим кабелем і штепсельною розеткою, колір чорний</t>
  </si>
  <si>
    <t>820.52.750</t>
  </si>
  <si>
    <t>Плоска штепсельна виделка, колір білий</t>
  </si>
  <si>
    <t>820.52.350</t>
  </si>
  <si>
    <t>Плоска штепсельна виделка, колір чорний</t>
  </si>
  <si>
    <t>821.39.791</t>
  </si>
  <si>
    <t>Плоский трансформер  білий, потужність 100 Ват, висота 65 мм</t>
  </si>
  <si>
    <t>820.08.010</t>
  </si>
  <si>
    <t>Поворотна розетка на 2 роз'єми з кабелем 2м пластик/цамак колір: срібний</t>
  </si>
  <si>
    <t>Подовжувальний кабель для вимикача 2000мм</t>
  </si>
  <si>
    <t>826.29.746</t>
  </si>
  <si>
    <t xml:space="preserve">Подовжувач білий 1000мм </t>
  </si>
  <si>
    <t>826.29.743</t>
  </si>
  <si>
    <t xml:space="preserve">Подовжувач білий 2000мм </t>
  </si>
  <si>
    <t>822.16.920</t>
  </si>
  <si>
    <t>Подовжувач з 2 розетками і 2 роз'ємами RJ45</t>
  </si>
  <si>
    <t>822.16.930</t>
  </si>
  <si>
    <t>Подовжувач з 3 розетками</t>
  </si>
  <si>
    <t>822.10.339</t>
  </si>
  <si>
    <t xml:space="preserve">Подовжувач з трьома  штепсельними розетками 240х60х40 мм, пласмаса, чорний </t>
  </si>
  <si>
    <t>822.10.349</t>
  </si>
  <si>
    <t xml:space="preserve">Подовжувач на чотири штепсельні розетки  291х60х40 мм, пласмаса, чорний </t>
  </si>
  <si>
    <t>Подовжуючий кабель LED RGB 1000мм</t>
  </si>
  <si>
    <t>830.25.991</t>
  </si>
  <si>
    <t>Покриття для дроту для направляюч.пластм.,срібн. 2500 мм</t>
  </si>
  <si>
    <t>832.01.410</t>
  </si>
  <si>
    <t>Полицетримач для шини, латунь, хром матовий</t>
  </si>
  <si>
    <t>832.01.210</t>
  </si>
  <si>
    <t>Полицетримач латунь, хром полірований</t>
  </si>
  <si>
    <t>833.74.000</t>
  </si>
  <si>
    <t>Полиця скляна з LED 2006 12V/2-4W RGB 70х175х600мм</t>
  </si>
  <si>
    <t>833.74.001</t>
  </si>
  <si>
    <t>Полиця скляна з LED 2006 12V/2-6W RGB 70x175x900мм</t>
  </si>
  <si>
    <t>833.74.010</t>
  </si>
  <si>
    <t>Полиця скляна з LED 2006 12V/4W голубе світло 70х175х600мм</t>
  </si>
  <si>
    <t>833.74.020</t>
  </si>
  <si>
    <t>Полиця скляна з LED 2006 12V/4W холодне біле світло 70х175х600мм</t>
  </si>
  <si>
    <t>833.74.011</t>
  </si>
  <si>
    <t>Полиця скляна з LED 2006 12V/5W голубе світло 70х175х900мм</t>
  </si>
  <si>
    <t>833.74.021</t>
  </si>
  <si>
    <t>Полиця скляна з LED 2006 12V/5W холодне біле світло 70х175х900мм</t>
  </si>
  <si>
    <t>826.77.003</t>
  </si>
  <si>
    <t>Поличка з вбудованим світильником 13W алюмінієва колір: нержавіюча сталь з матовим склом 50х202х600мм</t>
  </si>
  <si>
    <t>826.77.903</t>
  </si>
  <si>
    <t>Поличка з вбудованим світильником 13Вт 600 мм  колір срібляст.</t>
  </si>
  <si>
    <t>826.77.001</t>
  </si>
  <si>
    <t>Поличка з вбудованим світильником 8W алюмінієва колір: нержавіюча сталь з матовим склом 50х202х450мм</t>
  </si>
  <si>
    <t>826.77.002</t>
  </si>
  <si>
    <t>Поличка з вбудованим світильником 8W алюмінієва колір: нержавіюча сталь з матовим склом 50х202х500мм</t>
  </si>
  <si>
    <t>826.77.901</t>
  </si>
  <si>
    <t>Поличка з вбудованим світильником 8W алюмінієва колір: срібний з матовим склом 50х202х450мм</t>
  </si>
  <si>
    <t>826.77.902</t>
  </si>
  <si>
    <t>Поличка з вбудованим світильником 8W алюмінієва колір: срібний з матовим склом 50х202х500мм</t>
  </si>
  <si>
    <t>830.32.752</t>
  </si>
  <si>
    <t>Поличка скляна з планкою світлодіодів (LED)  колір білий, 20 точок, 600мм</t>
  </si>
  <si>
    <t>830.32.753</t>
  </si>
  <si>
    <t>Поличка скляна з планкою світлодіодів (LED)  колір білий, 30 точок, 900мм</t>
  </si>
  <si>
    <t>830.32.751</t>
  </si>
  <si>
    <t>Поличка скляна з планкою світлодіодів (LED) колір білий, 15 точок, 450мм</t>
  </si>
  <si>
    <t>833.02.821</t>
  </si>
  <si>
    <t>Приймач bluetooth, вбудований</t>
  </si>
  <si>
    <t>833.89.085</t>
  </si>
  <si>
    <t>Прихований вимикач/димер для LED, пластик, 12V колір: сірий</t>
  </si>
  <si>
    <t>833.89.103</t>
  </si>
  <si>
    <t>Прихований вимикач/димер для LED, пластик, 24V колір: сірий</t>
  </si>
  <si>
    <t>Прихований вимикач/регулятор яскравості, пластик, колір : сірий D=35 мм</t>
  </si>
  <si>
    <t>830.23.040</t>
  </si>
  <si>
    <t>Програмний перетворювач для RGB-пластин</t>
  </si>
  <si>
    <t>830.23.062</t>
  </si>
  <si>
    <t>Профіль 2000мм,алюмін., для Led/RGB-пластин</t>
  </si>
  <si>
    <t>833.74.060</t>
  </si>
  <si>
    <t>Профіль LED 2007 12V/2.5W алюміній колір: срібний голубе світло 12х15х563мм</t>
  </si>
  <si>
    <t>833.74.050</t>
  </si>
  <si>
    <t>Профіль LED 2007 12V/2.5W алюміній колір: срібний тепле біле світло 12х15х563мм</t>
  </si>
  <si>
    <t>833.74.061</t>
  </si>
  <si>
    <t>Профіль LED 2007 12V/4W алюміній колір: срібний голубе світло 12х15х863мм</t>
  </si>
  <si>
    <t>833.74.051</t>
  </si>
  <si>
    <t>Профіль LED 2007 12V/4W алюміній колір: срібний тепле біле світло 12х15х863мм</t>
  </si>
  <si>
    <t>830.39.912</t>
  </si>
  <si>
    <t>Профіль для LED алюміній колір: срібний 1200мм</t>
  </si>
  <si>
    <t>Профіль для LED стрічки, алюміній, колір: молочний 2500 мм</t>
  </si>
  <si>
    <t>Профіль для LED стрічки, пластик, колір: молочний 2000 мм</t>
  </si>
  <si>
    <t>Профіль для охолодження LED стрічки, алюміній 1000 мм</t>
  </si>
  <si>
    <t>830.23.081</t>
  </si>
  <si>
    <t>Профіль для скла пластиковий білий 2 м</t>
  </si>
  <si>
    <t>830.23.080</t>
  </si>
  <si>
    <t>Профіль для скла пластиковий білий 2м</t>
  </si>
  <si>
    <t>830.23.091</t>
  </si>
  <si>
    <t xml:space="preserve">Профіль для стрічки LED пластмаса колір білий 50х14х2000 мм </t>
  </si>
  <si>
    <t>833.01.750</t>
  </si>
  <si>
    <t>Профіль для стрічок LED 1141 алюміній колір срібний 2500мм</t>
  </si>
  <si>
    <t>833.72.715</t>
  </si>
  <si>
    <t>Профіль для стрічок LED 2013/2015 алюміній колір: срібний 13х18х2500мм кутовий</t>
  </si>
  <si>
    <t>833.72.725</t>
  </si>
  <si>
    <t>Профіль для стрічок LED 2013/2015 алюміній колір: срібний 26х17х2500мм врізний</t>
  </si>
  <si>
    <t>833.72.705</t>
  </si>
  <si>
    <t>Профіль для стрічок LED 2013/2015 алюміній колір: срібний 8х17х2500мм врізний</t>
  </si>
  <si>
    <t>833.74.729</t>
  </si>
  <si>
    <t>Профіль для стрічок LED 2013/2015 алюміній колір: срібний 8х17х2500мм нижнє кріплення</t>
  </si>
  <si>
    <t>Профіль для стрічок LED 2013/2015/3013/3015 алюміній колір: срібний 11х18х2500мм врізний матовий</t>
  </si>
  <si>
    <t>Профіль для стрічок LED 2013/2015/3013/3015 алюміній колір: срібний 11х18х2500мм врізний молочний</t>
  </si>
  <si>
    <t>Профіль для стрічок LED 2013/2015/3013/3015 алюміній колір: срібний 13х18х2500мм нижнє кріплення матовий</t>
  </si>
  <si>
    <t>Профіль для стрічок LED 2013/2015/3013/3015 алюміній колір: срібний 13х18х2500мм нижнє кріплення молочний</t>
  </si>
  <si>
    <t>Профіль для стрічок LED 2013/2015/3013/3015 алюміній колір: срібний 13х18х2500мм нижнє кріплення молочний U</t>
  </si>
  <si>
    <t>Профіль для стрічок LED 2013/2015/3013/3015 алюміній колір: срібний 13х18х2500мм нижнє кріплення молочний П</t>
  </si>
  <si>
    <t>Профіль для стрічок LED 2013/2015/3013/3015 алюміній колір: срібний 14х28х2500мм кутовий матовий</t>
  </si>
  <si>
    <t>Профіль для стрічок LED 2013/2015/3013/3015 алюміній колір: срібний 19х21х2500мм кутовий матовий</t>
  </si>
  <si>
    <t>Профіль для стрічок LED 2013/2015/3013/3015 алюміній колір: срібний 19х21х2500мм кутовий молочний</t>
  </si>
  <si>
    <t>Профіль для стрічок LED 2013/2015/3013/3015 алюміній колір: срібний 24х18х2500мм врізний матовий</t>
  </si>
  <si>
    <t>Профіль для стрічок LED 2013/2015/3013/3015 алюміній колір: срібний 24х18х2500мм врізний молочний</t>
  </si>
  <si>
    <t>Профіль для стрічок LED 2013/2015/3013/3015 врізний алюміній колір: срібний 18х8.5х2500мм матовий</t>
  </si>
  <si>
    <t>Профіль для стрічок LED 2013/2015/3013/3015 нижнє кріплення алюміній колір: срібний 18х8.5х2500мм матовий</t>
  </si>
  <si>
    <t>Профіль для стрічок LED 2029/37/43/45 3013/15 алюм. колір срібний анодований 8,5х18х2500мм накладний</t>
  </si>
  <si>
    <t>Профіль для стрічок LED 2029/37/43/45 3013/15 алюміній колір: срібний анодований 8,5х18х2500мм врізний</t>
  </si>
  <si>
    <t>Профіль для стрічок LED алюміній колір: срібний 40х16х2500 мм</t>
  </si>
  <si>
    <t>833.72.844</t>
  </si>
  <si>
    <t>Профіль для стрічок LED врізний алюміній колір: молочний 2500мм</t>
  </si>
  <si>
    <t>833.72.840</t>
  </si>
  <si>
    <t>833.72.841</t>
  </si>
  <si>
    <t>833.72.850</t>
  </si>
  <si>
    <t>Профіль для стрічок LED кутовий алюміній колір: молочний 2500мм</t>
  </si>
  <si>
    <t>833.72.851</t>
  </si>
  <si>
    <t>Профіль для стрічок LED кутовий алюміній матовий 2500мм</t>
  </si>
  <si>
    <t>833.72.843</t>
  </si>
  <si>
    <t>Профіль для стрічок LED накладний алюміній колір: сірий анодований 18х2500мм</t>
  </si>
  <si>
    <t>830.23.063</t>
  </si>
  <si>
    <t>Профіль для стрічок LED/RGB алюміній колір: срібний 2м</t>
  </si>
  <si>
    <t>833.01.761</t>
  </si>
  <si>
    <t>Профіль для стрічок LEDповерхневого монтажу 19х13/2000мм</t>
  </si>
  <si>
    <t>833.01.760</t>
  </si>
  <si>
    <t>Профіль для стрічок LEDповерхневого монтажу 19х9/2000мм</t>
  </si>
  <si>
    <t>833.00.702</t>
  </si>
  <si>
    <t>Профіль подвійний для стрічок LED 2013/2015 пластик колір: білий 2400мм</t>
  </si>
  <si>
    <t>833.02.704</t>
  </si>
  <si>
    <t>Пружинний контакт для ленти 12V</t>
  </si>
  <si>
    <t>833.74.701</t>
  </si>
  <si>
    <t>Пульт дистанційного керування RGB 12V пластиковий білий</t>
  </si>
  <si>
    <t>Пульт дистанційного керування RGB 12В пластиковий</t>
  </si>
  <si>
    <t>Пульт дистанційного керування для 4-канального ресивера, колір: чорний</t>
  </si>
  <si>
    <t>Пульт дистанційного керування для 6-канального ресивера, колір: чорний</t>
  </si>
  <si>
    <t>833.00.620</t>
  </si>
  <si>
    <t>Пульт дистанційного керування, колір: чорний</t>
  </si>
  <si>
    <t>833.77.781</t>
  </si>
  <si>
    <t>Пульт дистанційного управління 24 В для LED 3017</t>
  </si>
  <si>
    <t>Пульт дистанційного управління для мульти білого мікшера</t>
  </si>
  <si>
    <t>833.02.820</t>
  </si>
  <si>
    <t>Радіо вбудоване з RDS, пульт ДК</t>
  </si>
  <si>
    <t>Радіо вимикач 12V/24V</t>
  </si>
  <si>
    <t>825.73.730</t>
  </si>
  <si>
    <t xml:space="preserve">Радіовимикач з 1-канальним пультом дистанційного управління з монтажним кільцем </t>
  </si>
  <si>
    <t>825.73.710</t>
  </si>
  <si>
    <t>Радіовимикач з 3-канальним пультом дистанційного управління 230В / 2,5А пластм. біл.</t>
  </si>
  <si>
    <t>833.02.771</t>
  </si>
  <si>
    <t>Радіоуправління RGB, розширений комплект 12В</t>
  </si>
  <si>
    <t>820.88.511</t>
  </si>
  <si>
    <t>Рамка вимикача 60x60мм, пластмаса, колір сірий</t>
  </si>
  <si>
    <t>820.88.211</t>
  </si>
  <si>
    <t>Рамка вимикача 60x60мм, пластмаса, колір срібний полірований</t>
  </si>
  <si>
    <t>820.88.311</t>
  </si>
  <si>
    <t>Рамка вимикача 60x60мм, пластмаса, колір чорний</t>
  </si>
  <si>
    <t>820.88.711</t>
  </si>
  <si>
    <t>Рамка вимикача 60х60 мм, пластик, білий</t>
  </si>
  <si>
    <t>820.88.113</t>
  </si>
  <si>
    <t>Рамка вимикача 60х60 мм, пластик, коричн.</t>
  </si>
  <si>
    <t>820.88.220</t>
  </si>
  <si>
    <t>Рамка вимикача подвійна 113x60мм, пластмаса, колір срібний</t>
  </si>
  <si>
    <t>820.88.122</t>
  </si>
  <si>
    <t xml:space="preserve">Рамка вимикача подвійна 113х60 мм  , пластик, коричневий </t>
  </si>
  <si>
    <t>820.88.720</t>
  </si>
  <si>
    <t>Рамка вимикача подвійна 113х60 мм, пластик, білий</t>
  </si>
  <si>
    <t>820.88.131</t>
  </si>
  <si>
    <t xml:space="preserve">Рамка вимикача потрійна 166х60 мм  , пластик, коричневий </t>
  </si>
  <si>
    <t>820.88.739</t>
  </si>
  <si>
    <t>Рамка вимикача потрійна 166х60 мм, пластик, білий</t>
  </si>
  <si>
    <t>822.91.100</t>
  </si>
  <si>
    <t>Рамка для вбудованої розетки на 3 роз'єми, сталь сіра</t>
  </si>
  <si>
    <t>822.91.101</t>
  </si>
  <si>
    <t>Рамка для вбудованої розетки на 4 роз'єми, сталь сіра</t>
  </si>
  <si>
    <t>822.91.102</t>
  </si>
  <si>
    <t>Рамка з кришкою для вбудованої розетки на 3 роз'єми, сталь сіра</t>
  </si>
  <si>
    <t>822.91.103</t>
  </si>
  <si>
    <t>Рамка з кришкою для вбудованої розетки на 4 роз'єми, сталь сіра</t>
  </si>
  <si>
    <t>Регулятор яскравості пластиковий колір: срібний 47.3мм D12мм</t>
  </si>
  <si>
    <t>Регулятор яскравості пластиковий колір: срібний 48.5мм D12мм</t>
  </si>
  <si>
    <t>Регулятор яскравості пластиковий колір: срібний 60мм D13мм</t>
  </si>
  <si>
    <t>833.74.720</t>
  </si>
  <si>
    <t>Роз'єм для стрічок LED</t>
  </si>
  <si>
    <t>Роз'єм для стрічок LED 2013</t>
  </si>
  <si>
    <t>833.74.757</t>
  </si>
  <si>
    <t>Роз'єм для стрічок LED 2015</t>
  </si>
  <si>
    <t>Роз'єм для стрічок LED RGB 2014/2016</t>
  </si>
  <si>
    <t>833.74.874.01</t>
  </si>
  <si>
    <t>Роз'єм для стрічок LOOX BASIC 3528 IP20</t>
  </si>
  <si>
    <t>833.74.757.01</t>
  </si>
  <si>
    <t>Роз'єм для стрічок LOOX BASIC 5050 IP20</t>
  </si>
  <si>
    <t>833.74.728</t>
  </si>
  <si>
    <t>Роз'єм для стрічок RGB</t>
  </si>
  <si>
    <t>829.54.330</t>
  </si>
  <si>
    <t xml:space="preserve">Роз'єм розетки CAT 6 </t>
  </si>
  <si>
    <t>Розгалужувач для вимикачів 12V/24V/350mA (1 драйвер - 3 вимикачі)</t>
  </si>
  <si>
    <t>Розгалужувач для вимикачів 12V/24V/350mA (1 драйвер - 3 вимикачі) перехресне вмикання</t>
  </si>
  <si>
    <t>Розгалужувач для драйверів 12V/24V/350mA (3 драйвери - 1 вимикач)</t>
  </si>
  <si>
    <t>Розгалужувач на 2 світильники для LED 12V 4 м</t>
  </si>
  <si>
    <t>Розгалужувач на 3 світильники для LED 12V 34х45мм</t>
  </si>
  <si>
    <t>Розгалужувач на 3 світильники для LED 24V 34х45мм</t>
  </si>
  <si>
    <t>830.06.081</t>
  </si>
  <si>
    <t>Розгалужувач на 6 виходів 12V</t>
  </si>
  <si>
    <t>830.06.082</t>
  </si>
  <si>
    <t>Розгалужувач на 6 виходів 24V</t>
  </si>
  <si>
    <t>Розгалужувач на 6 світильникiв для LED 24 В</t>
  </si>
  <si>
    <t>Розгалужувач на 6 світильники для LED 12V</t>
  </si>
  <si>
    <t>Розгалужувач на 6 світильників для LED 12V 4 м</t>
  </si>
  <si>
    <t>Розгалужувач на 6 світильників з вимикачем для LED 12V 4 м</t>
  </si>
  <si>
    <t>Розгалужувач на 6 світильників з регулятором яскр. для LED 12V 4 м</t>
  </si>
  <si>
    <t>Розгалужувач на 8 світильники для LED 24 В</t>
  </si>
  <si>
    <t>820.85.701</t>
  </si>
  <si>
    <t>Розетка 60х60мм, пластмаса, з відкидною кришкою, колір білий</t>
  </si>
  <si>
    <t>820.85.501</t>
  </si>
  <si>
    <t>Розетка 60х60мм, пластмаса, з відкидною кришкою, колір сірий</t>
  </si>
  <si>
    <t>820.85.301</t>
  </si>
  <si>
    <t>Розетка 60х60мм, пластмаса, з відкидною кришкою, колір чорний</t>
  </si>
  <si>
    <t>820.85.103</t>
  </si>
  <si>
    <t>Розетка 60х60мм, пластмаса, з відкидною кришкою, колір: коричневий</t>
  </si>
  <si>
    <t>829.51.910</t>
  </si>
  <si>
    <t>Розетка 81 мм, пластик, колір: срібний</t>
  </si>
  <si>
    <t>820.55.730</t>
  </si>
  <si>
    <t>Розетка для лампи колір білий 300мм</t>
  </si>
  <si>
    <t>820.55.758</t>
  </si>
  <si>
    <t>Розетка для лампи колір білий 500мм</t>
  </si>
  <si>
    <t>820.82.102</t>
  </si>
  <si>
    <t xml:space="preserve">Розетка з захисним контактом 60х60 мм пластмаса коричнева без відкидної кришки </t>
  </si>
  <si>
    <t>820.82.200</t>
  </si>
  <si>
    <t>Розетка з захисним контактом без захисної кришки 60x60мм пластик колір: срібний полірований</t>
  </si>
  <si>
    <t>820.82.300</t>
  </si>
  <si>
    <t>Розетка з захисним контактом без захисної кришки 60x60мм пластик колір: чорний</t>
  </si>
  <si>
    <t>820.82.700</t>
  </si>
  <si>
    <t>Розетка з захисним контактом без захисної кришки пластик колір: білий</t>
  </si>
  <si>
    <t>820.08.350</t>
  </si>
  <si>
    <t>Розетка зі змінним обрамленням D=56мм</t>
  </si>
  <si>
    <t>825.67.000</t>
  </si>
  <si>
    <t>Розетка нержавіюча сталь</t>
  </si>
  <si>
    <t>823.61.886</t>
  </si>
  <si>
    <t>Розпірне кільце Haleos 4001 68 мм колір золотий полірований</t>
  </si>
  <si>
    <t>833.32.000</t>
  </si>
  <si>
    <t>Розпірне кільце для підвісного монтажу колір нержав. сталь</t>
  </si>
  <si>
    <t>Розподілювач RGB на 9 виходів пластиковий білий</t>
  </si>
  <si>
    <t>830.23.050</t>
  </si>
  <si>
    <t xml:space="preserve">Розподілювач Y для Ribos 2005  RGB пластиковий бежевий </t>
  </si>
  <si>
    <t>826.48.722</t>
  </si>
  <si>
    <t>Розподіляюча колодка для підключення декількох світильників 1000мм</t>
  </si>
  <si>
    <t>826.48.710</t>
  </si>
  <si>
    <t>Розподіляюча колодка для підключення декількох світильників 1700мм</t>
  </si>
  <si>
    <t>Розсіювач для LEDпрофіля, пластик колір молочний 2,5м</t>
  </si>
  <si>
    <t>833.01.751</t>
  </si>
  <si>
    <t>Розсіювач пластик 2500мм</t>
  </si>
  <si>
    <t>833.01.762</t>
  </si>
  <si>
    <t>Розсіювач пластик колір сатин 19 мм</t>
  </si>
  <si>
    <t>820.17.380</t>
  </si>
  <si>
    <t xml:space="preserve">Рубильник з сенсорним перемикачем на 3-ств.дверях </t>
  </si>
  <si>
    <t>820.01.915</t>
  </si>
  <si>
    <t>Світильн.авт.1000 мм,13W/220V,алюм.анод.срібляст.л</t>
  </si>
  <si>
    <t>820.01.905</t>
  </si>
  <si>
    <t>Світильн.авт.1000 мм,13W/220V,алюм.анод.срібляст.п</t>
  </si>
  <si>
    <t>833.04.056</t>
  </si>
  <si>
    <t>Світильние LED1087 24 В алюміній колір: срібний, тепле біле світло</t>
  </si>
  <si>
    <t>820.55.150</t>
  </si>
  <si>
    <t>Світильник "LINESTRA" 500 мм, коричневий</t>
  </si>
  <si>
    <t>823.63.620</t>
  </si>
  <si>
    <t>Світильник "Phobos" D63х19 мм, ст., нікел./чорн.</t>
  </si>
  <si>
    <t>821.37.002</t>
  </si>
  <si>
    <t xml:space="preserve">Світильник 12В/20ВАТ поворотний з алюмінієвим рефлектором  і захисним склом, що знімається </t>
  </si>
  <si>
    <t>826.57.904</t>
  </si>
  <si>
    <t>Світильник 1500 мм, 35 Вт, алюміній анодов.</t>
  </si>
  <si>
    <t>821.35.072</t>
  </si>
  <si>
    <t>Світильник 165 мм, галогеновий 12 V/2х10 Вт, білий</t>
  </si>
  <si>
    <t>820.13.075</t>
  </si>
  <si>
    <t>Світильник 18В/750мм нержавіюч.сталь колір матовий</t>
  </si>
  <si>
    <t>825.08.602</t>
  </si>
  <si>
    <t>Світильник 240х121 мм, 2х20w, 12V, сталь нержав.</t>
  </si>
  <si>
    <t>828.19.042</t>
  </si>
  <si>
    <t>Світильник 2В/2x20Вт нержавіюча сталь</t>
  </si>
  <si>
    <t>826.19.951</t>
  </si>
  <si>
    <t>Світильник 450 мм, 1х11 Вт, алюміній анодований</t>
  </si>
  <si>
    <t>826.15.901</t>
  </si>
  <si>
    <t>Світильник 450 мм, 1х8Вт, алюміній анодований</t>
  </si>
  <si>
    <t>826.58.900</t>
  </si>
  <si>
    <t>Світильник 464мм з 2-ма розетками</t>
  </si>
  <si>
    <t>826.19.952</t>
  </si>
  <si>
    <t>Світильник 600 мм, 2х9 Вт, алюміній анодований</t>
  </si>
  <si>
    <t>826.15.902</t>
  </si>
  <si>
    <t>Світильник 600х58 мм, 1х15 Вт, алюміній анодований</t>
  </si>
  <si>
    <t>824.39.932</t>
  </si>
  <si>
    <t>Світильник 800 мм, 3х20 Вт, алюмін., анодов.</t>
  </si>
  <si>
    <t>826.19.953</t>
  </si>
  <si>
    <t>Світильник 900 мм, 2х11 Вт, алюміній анодований</t>
  </si>
  <si>
    <t>824.39.923</t>
  </si>
  <si>
    <t xml:space="preserve">Світильник Haleos 4042 алюміній матовий 12 V/2x20W 350 мм </t>
  </si>
  <si>
    <t>824.39.933</t>
  </si>
  <si>
    <t xml:space="preserve">Світильник Haleos 4042 алюміній матовий 12 V/3x20W 700 мм </t>
  </si>
  <si>
    <t>832.02.220</t>
  </si>
  <si>
    <t>Світильник Haleos 4054 хромований полірований 12 В</t>
  </si>
  <si>
    <t>825.86.922</t>
  </si>
  <si>
    <t>Світильник L 450 мм, 2х20 W, з виключ., алюм. мато</t>
  </si>
  <si>
    <t>825.86.932</t>
  </si>
  <si>
    <t>Світильник L 600 мм, 2х20 W, з виключ., алюм. мато</t>
  </si>
  <si>
    <t>825.86.942</t>
  </si>
  <si>
    <t>Світильник L 900 мм, 3х20 W, з виключ., алюм. мато</t>
  </si>
  <si>
    <t>830.53.281</t>
  </si>
  <si>
    <t>Світильник LED 1.2W кутовий тепле біле світло кабель 2м</t>
  </si>
  <si>
    <t>830.53.263</t>
  </si>
  <si>
    <t>Світильник LED 1007  латунь колір нержавіюча сталь, теплий білий 3050-3250 К 350 МА /1,2 W</t>
  </si>
  <si>
    <t>830.53.262</t>
  </si>
  <si>
    <t>Світильник LED 1007  латунь колір нержавіюча сталь, холодний  білий 5000-5700 К 350 МА /1,2 W</t>
  </si>
  <si>
    <t>830.63.911</t>
  </si>
  <si>
    <t>Світильник LED 1019 вбудований колір сріблястий теплий білий 3300 К 3,8 W</t>
  </si>
  <si>
    <t>830.63.921</t>
  </si>
  <si>
    <t>Світильник LED 1020 холодне біле світло колір сріблястий  D68мм 3,8 W</t>
  </si>
  <si>
    <t>830.46.911</t>
  </si>
  <si>
    <t xml:space="preserve">Світильник LED 1025 колір колір білий алюміній 12V/2x1,5 W </t>
  </si>
  <si>
    <t>830.46.901</t>
  </si>
  <si>
    <t xml:space="preserve">Світильник LED 1026 колір колір білий алюміній 12V/2x1,5 W </t>
  </si>
  <si>
    <t>830.46.907</t>
  </si>
  <si>
    <t xml:space="preserve">Світильник LED 1026 колір колір срібний 12V/2x1 W </t>
  </si>
  <si>
    <t>830.46.940</t>
  </si>
  <si>
    <t xml:space="preserve">Світильник LED 1027 алюміній колір сріблястий  1,8W 300 мм </t>
  </si>
  <si>
    <t>833.00.040</t>
  </si>
  <si>
    <t>Світильник LED 1057 круглий колір сріблястий /холодне світло 5000 K  12V/2.7 W</t>
  </si>
  <si>
    <t>833.00.041</t>
  </si>
  <si>
    <t>Світильник LED 1057 круглий колір: срібний 12В/2,7 Вт, тепле біле світло 3000 K</t>
  </si>
  <si>
    <t>833.00.051</t>
  </si>
  <si>
    <t>Світильник LED 1058 колір сріблястий /тепле світло 3000 K  12V/2.7 W</t>
  </si>
  <si>
    <t>833.00.050</t>
  </si>
  <si>
    <t>Світильник LED 1058 колір сріблястий /холодне світло 4000 K  12V/2.7 W</t>
  </si>
  <si>
    <t>833.06.162</t>
  </si>
  <si>
    <t>Світильник LED 1064 алюміній колір сріблястий  350 МА / 2 W теплий білий 3000 К</t>
  </si>
  <si>
    <t>833.06.161</t>
  </si>
  <si>
    <t>Світильник LED 1064 алюміній колір сріблястий  350 МА / 2 W холодний білий 4000 К</t>
  </si>
  <si>
    <t>833.08.000</t>
  </si>
  <si>
    <t>Світильник LED 1067  хромований полірований  350 МА / 3,5 W холодний білий 6300 К</t>
  </si>
  <si>
    <t>833.08.001</t>
  </si>
  <si>
    <t>Світильник LED 1068  хромований полірований  350 МА / 3,5 W холодний білий 6300 К</t>
  </si>
  <si>
    <t>833.10.061</t>
  </si>
  <si>
    <t>Світильник LED 1069 700mA/16W 582 мм, алюміній, колір: срібний, тепле біле світло 3000 K</t>
  </si>
  <si>
    <t>833.00.060</t>
  </si>
  <si>
    <t xml:space="preserve">Світильник LED 1070 прозорий /холодний білий 4000 K  12V/1 W 4 світлодіоди </t>
  </si>
  <si>
    <t>832.02.450</t>
  </si>
  <si>
    <t>Світильник LED 1074 хромований матовий/холодне біле світло 12V/2W</t>
  </si>
  <si>
    <t>832.02.250</t>
  </si>
  <si>
    <t>Світильник LED 1074 хромований полірований/холодне біле світло 12V/2W</t>
  </si>
  <si>
    <t>833.31.021</t>
  </si>
  <si>
    <t>Світильник LED 1075 пластмаса колір  нержавіюча сталь / тепле світло  3000-3500 K  12V/1,6 W</t>
  </si>
  <si>
    <t>833.31.020</t>
  </si>
  <si>
    <t>Світильник LED 1075 пластмаса колір нержавіюча сталь/ біле світло  4000-5000 K  12V/1,6 W</t>
  </si>
  <si>
    <t>833.31.920</t>
  </si>
  <si>
    <t>Світильник LED 1075 пластмаса колір сріблястий / натуральне  світло  4000-5000 K  12V/1,6 W</t>
  </si>
  <si>
    <t>833.31.921</t>
  </si>
  <si>
    <t>Світильник LED 1075 пластмаса колір сріблястий / теплий білий 3000-3250 K  12V/1,6 W</t>
  </si>
  <si>
    <t>833.31.221</t>
  </si>
  <si>
    <t>Світильник LED 1075 пластмаса колір хром / натуральне  світло  3000-3250 K  12V/1,6 W</t>
  </si>
  <si>
    <t>833.31.220</t>
  </si>
  <si>
    <t>Світильник LED 1075 пластмаса колір хром / натуральне  світло  4000-5000 K  12V/1,6 W</t>
  </si>
  <si>
    <t>832.02.260</t>
  </si>
  <si>
    <t>Світильник LED 1078 хромований матовий/холодне біле світло 12V/3.5W</t>
  </si>
  <si>
    <t>832.02.460</t>
  </si>
  <si>
    <t>Світильник LED 1078 хромований полірований/холодне біле світло 12V/3.5W</t>
  </si>
  <si>
    <t>833.06.170</t>
  </si>
  <si>
    <t>Світильник LED 1079 пластмаса колір нержавіюча сталь  350 МА / 3 W теплий білий 3200 К</t>
  </si>
  <si>
    <t>833.00.341</t>
  </si>
  <si>
    <t>Світильник LED 1080 круглий нержавіюча сталь/тепле світло 2 700 K  12V/4,2 W</t>
  </si>
  <si>
    <t>833.00.340</t>
  </si>
  <si>
    <t>Світильник LED 1080 круглий нержавіюча сталь/тепле світло 2 700 K  12V/5,2 W</t>
  </si>
  <si>
    <t>833.00.330</t>
  </si>
  <si>
    <t>Світильник LED 1080 кутовий нержавіюча сталь/тепле світло 2 700 K  12V/5,2 W</t>
  </si>
  <si>
    <t>833.01.354</t>
  </si>
  <si>
    <t>Світильник LED 1083 12V/1,6 W  ww  нержавіюча сталь тепле біле світло</t>
  </si>
  <si>
    <t>833.01.351</t>
  </si>
  <si>
    <t>830.46.370</t>
  </si>
  <si>
    <t>Світильник LED 1092 12 В/2 Вт чорний/нержавіюча сталь</t>
  </si>
  <si>
    <t>833.05.010</t>
  </si>
  <si>
    <t>Світильник LED 1105  хромований полірований  24V/ 4,1 W холодний білий</t>
  </si>
  <si>
    <t>833.05.011</t>
  </si>
  <si>
    <t>Світильник LED 1106 хромований полірований  24V/ 4,1 W холодний білий</t>
  </si>
  <si>
    <t>833.02.180</t>
  </si>
  <si>
    <t>Світильник LED 1107 12В/4Вт пластик, хром полір. тепле біле світло 3000K</t>
  </si>
  <si>
    <t>833.00.630</t>
  </si>
  <si>
    <t>Світильник LED 1109 з регулятором темп. світла 2700-6500 K 12V/2.0 W</t>
  </si>
  <si>
    <t>833.00.680</t>
  </si>
  <si>
    <t>Світильник LED 1110 з регулятором темп. світла 2700-6500 K 12V/2.9 W</t>
  </si>
  <si>
    <t>833.31.044</t>
  </si>
  <si>
    <t>Світильник LED 1111 пластик, колір: бронза, тепле біле світло 2700 K 12V/3 W</t>
  </si>
  <si>
    <t>833.31.045</t>
  </si>
  <si>
    <t>Світильник LED 1111 пластик, колір: бронза, холодне біле світло 4300 K 12V/3 W</t>
  </si>
  <si>
    <t>833.31.049</t>
  </si>
  <si>
    <t>Світильник LED 1111 пластик, колір: золото, , холодне біле світло 4300 K 12V/3 W</t>
  </si>
  <si>
    <t>833.31.048</t>
  </si>
  <si>
    <t>Світильник LED 1111 пластик, колір: золото, тепле біле світло 2700 K 12V/3 W</t>
  </si>
  <si>
    <t>833.31.042</t>
  </si>
  <si>
    <t>Світильник LED 1111 пластик, колір: нерж. сталь, тепле біле світло 2700 K 12V/3 W</t>
  </si>
  <si>
    <t>833.31.043</t>
  </si>
  <si>
    <t>Світильник LED 1111 пластик, колір: нерж. сталь, холодне біле світло 4300 K 12V/3 W</t>
  </si>
  <si>
    <t>833.31.040</t>
  </si>
  <si>
    <t>Світильник LED 1111 пластик, колір: хром, тепле біле світло 2700 K 12V/3 W</t>
  </si>
  <si>
    <t>833.31.041</t>
  </si>
  <si>
    <t>Світильник LED 1111 пластик, колір: хром, холодне біле світло 4300 K 12V/3 W</t>
  </si>
  <si>
    <t>833.31.046</t>
  </si>
  <si>
    <t>Світильник LED 1111 пластик, колір: цинк антик., тепле біле світло 2700 K 12V/3 W</t>
  </si>
  <si>
    <t>833.31.047</t>
  </si>
  <si>
    <t>Світильник LED 1111 пластик, колір: цинк антик., холодне біле світло 4300 K 12V/3 W</t>
  </si>
  <si>
    <t>833.02.590</t>
  </si>
  <si>
    <t>Світильник LED 1114 12В/3Вт нерж. сталь 4300K</t>
  </si>
  <si>
    <t>833.02.170</t>
  </si>
  <si>
    <t>Світильник LED 1129 12В/7Вт пластик, хром полір. 2700-6500K 500мм</t>
  </si>
  <si>
    <t>833.01.641</t>
  </si>
  <si>
    <t>Світильник LED 1136 12V/3,4 W колір: бронза антична, тепле біле світло 3000K</t>
  </si>
  <si>
    <t>833.01.640</t>
  </si>
  <si>
    <t>Світильник LED 1136 12V/3,4 W колір: латунь антична, тепле біле світло 3000K</t>
  </si>
  <si>
    <t>833.01.642</t>
  </si>
  <si>
    <t>Світильник LED 1136 12V/3,4 W колір: цинк античний, тепле біле світло 3000K</t>
  </si>
  <si>
    <t>833.14.000</t>
  </si>
  <si>
    <t>Світильник LED 1809 230 В/16 Вт тепле біле світло колір: срібний 600 мм</t>
  </si>
  <si>
    <t>833.14.012</t>
  </si>
  <si>
    <t xml:space="preserve">Світильник LED 1809 алюміній колір сріблястий  / холодний білий 5000 K  230 V 34 W  1200 мм </t>
  </si>
  <si>
    <t>833.14.010</t>
  </si>
  <si>
    <t xml:space="preserve">Світильник LED 1809 алюміній колір сріблястий  / холодний білий 5000 K  230V 16W  600мм </t>
  </si>
  <si>
    <t>833.14.041</t>
  </si>
  <si>
    <t>Світильник LED 1814 230 В/5 Вт холодне біле світло 4400K колір: срібний 600 мм</t>
  </si>
  <si>
    <t>833.14.320</t>
  </si>
  <si>
    <t>Світильник LED 1825 230 В/5 Вт тепле біле світло 3000K, пластик хром. 300мм</t>
  </si>
  <si>
    <t>833.14.360</t>
  </si>
  <si>
    <t>Світильник LED 1829 230 В/3 Вт тепле біле світло, алюміній хром. полір.</t>
  </si>
  <si>
    <t>833.14.361</t>
  </si>
  <si>
    <t>Світильник LED 1830 230 В/3 Вт тепле біле світло, алюміній хром. полір.</t>
  </si>
  <si>
    <t>833.14.095</t>
  </si>
  <si>
    <t>Світильник LED 1833 230 В/1.8 Вт тепле біле світло колір: чорний</t>
  </si>
  <si>
    <t>Світильник LED 2001 колір: білий 12V/1.7W денне світло 6400К</t>
  </si>
  <si>
    <t>Світильник LED 2001 колір: срібний 12V/1.7W денне світло 6400К</t>
  </si>
  <si>
    <t>833.73.000</t>
  </si>
  <si>
    <t>Світильник LED 2001 колір: срібний 12V/1.7W холодне біле світло</t>
  </si>
  <si>
    <t>833.73.220</t>
  </si>
  <si>
    <t>Світильник LED 2002 пластик колір: нержавіюча сталь 12V/1.5W голубе світло</t>
  </si>
  <si>
    <t>833.73.021</t>
  </si>
  <si>
    <t>Світильник LED 2003 з сенсорним вимикачем 12V/3.6W алюміній колір: срібний холодне біле світло 20х30х900мм</t>
  </si>
  <si>
    <t>833.73.020</t>
  </si>
  <si>
    <t>Світильник LED 2003 з сенсорним вимикачем 12V/3W алюміній колір: срібний холодне біле світло 20х30х600мм</t>
  </si>
  <si>
    <t>833.73.050</t>
  </si>
  <si>
    <t>Світильник LED 2004 алюмінієвий колір: срібний 12V/1.2W тепле біле світло 575мм</t>
  </si>
  <si>
    <t>833.73.051</t>
  </si>
  <si>
    <t>Світильник LED 2004 алюмінієвий колір: срібний 12V/1.2W тепле біле світло 820мм</t>
  </si>
  <si>
    <t>833.73.040</t>
  </si>
  <si>
    <t>Світильник LED 2004 алюмінієвий колір: срібний 12V/1.2W холодне біле світло 575мм</t>
  </si>
  <si>
    <t>833.73.041</t>
  </si>
  <si>
    <t>Світильник LED 2004 алюмінієвий колір: срібний 12V/1.2W холодне біле світло 820мм</t>
  </si>
  <si>
    <t>833.72.000</t>
  </si>
  <si>
    <t>Світильник LED 2005 врізний алюмінієвий колір: срібний 12V/1.2W тепле біле світло 575мм</t>
  </si>
  <si>
    <t>833.72.002</t>
  </si>
  <si>
    <t>Світильник LED 2005 врізний алюмінієвий колір: срібний 12V/1.2W тепле біле світло 820мм</t>
  </si>
  <si>
    <t>833.72.001</t>
  </si>
  <si>
    <t>833.72.010</t>
  </si>
  <si>
    <t>Світильник LED 2005 врізний алюмінієвий колір: срібний 12V/1.2W холодне біле світло 575мм</t>
  </si>
  <si>
    <t>833.72.011</t>
  </si>
  <si>
    <t>Світильник LED 2005 врізний алюмінієвий колір: срібний 12V/1.2W холодне біле світло 820мм</t>
  </si>
  <si>
    <t>833.72.012</t>
  </si>
  <si>
    <t>Світильник LED 2005 врізний алюмінієвий колір: срібний 12V/2.8W холодне біле світло 820мм</t>
  </si>
  <si>
    <t>Світильник LED 2008 для підсвітки шухляд алюмінієвий колір: срібний 12V/1.5W холодне біле світло 405мм</t>
  </si>
  <si>
    <t>833.73.062</t>
  </si>
  <si>
    <t>Світильник LED 2008 для підсвітки шухляд алюмінієвий колір: срібний 12V/2.5W холодне біле світло 755мм</t>
  </si>
  <si>
    <t>833.73.065</t>
  </si>
  <si>
    <t>Світильник LED 2008 для підсвітки шухляд алюмінієвий колір: срібний 12V/2.5W холодне біле світло 855мм</t>
  </si>
  <si>
    <t>833.73.061</t>
  </si>
  <si>
    <t>Світильник LED 2008 для підсвітки шухляд алюмінієвий колір: срібний 12V/2W холодне біле світло 555мм</t>
  </si>
  <si>
    <t>833.73.064</t>
  </si>
  <si>
    <t>Світильник LED 2008 для підсвітки шухляд алюмінієвий колір: срібний 12V/3.5W холодне біле світло 1155мм</t>
  </si>
  <si>
    <t>833.73.063</t>
  </si>
  <si>
    <t>Світильник LED 2008 для підсвітки шухляд алюмінієвий колір: срібний 12V/3W холодне біле світло 955мм</t>
  </si>
  <si>
    <t>833.73.150</t>
  </si>
  <si>
    <t>Світильник LED 2009 нижній 12V/1.2W RGB нержавіюча сталь матова D58мм</t>
  </si>
  <si>
    <t>Світильник LED 2010 нижній 12V/1.7W RGB нержавіюча сталь матова 52х52мм</t>
  </si>
  <si>
    <t>Світильник LED 2018 срібно-сірий 12V/2W тепле біле світло бокове кріплення</t>
  </si>
  <si>
    <t>Світильник LED 2018 срібно-сірий 12V/2W тепле біле світло нижнє кріплення</t>
  </si>
  <si>
    <t>Світильник LED 2019 12V/0.2W нержавіюча сталь холодне біле світло</t>
  </si>
  <si>
    <t>Світильник LED 2020 12V/3.2W цамак колір: чорний денне світло 6000K</t>
  </si>
  <si>
    <t>833.72.281</t>
  </si>
  <si>
    <t>Світильник LED 2020 12V/3.2W цамак колір: чорний тепле біле світло 3000K</t>
  </si>
  <si>
    <t>Світильник LED 2020 12V/3.2W цамак колір: чорний холодне біле світло 4000K</t>
  </si>
  <si>
    <t>Світильник LED 2020 12V/3.2W цамак нікельований матовий денне світло 6000K</t>
  </si>
  <si>
    <t>Світильник LED 2020 12V/3.2W цамак нікельований матовий тепле біле світло 3000K</t>
  </si>
  <si>
    <t>Світильник LED 2020 12V/3.2W цамак нікельований матовий холодне біле світло 4000K</t>
  </si>
  <si>
    <t>Світильник LED 2020 12V/3.2W цамак хромований тепле біле світло 3000K</t>
  </si>
  <si>
    <t>Світильник LED 2020 12V/3.2W цамак хромований холодне біле світло 4000K</t>
  </si>
  <si>
    <t>Світильник LED 2020 12V/3.2W цамак хромований холодне біле світло 6000K</t>
  </si>
  <si>
    <t>Світильник LED 2022 12V/1.5W алюміній сірий тепле біле світло 3000K</t>
  </si>
  <si>
    <t>Світильник LED 2022 12V/1.5W алюміній сірий холодне біле світло 4000K</t>
  </si>
  <si>
    <t>Світильник LED 2022 12V/1.5W алюміній сірий холодне біле світло 5000K</t>
  </si>
  <si>
    <t>Світильник LED 2022 12V/1.5W алюміній хром полір. тепле біле світло 3000K</t>
  </si>
  <si>
    <t>Світильник LED 2022 12V/1.5W алюміній хром полір. холодне біле світло 4000K</t>
  </si>
  <si>
    <t>Світильник LED 2022 12V/1.5W алюміній хром полір. холодне біле світло 5000K</t>
  </si>
  <si>
    <t>Світильник LED 2023 12V/1.5W алюміній сірий тепле біле світло 3000K</t>
  </si>
  <si>
    <t>Світильник LED 2023 12V/1.5W алюміній сірий холодне біле світло 4000K</t>
  </si>
  <si>
    <t>Світильник LED 2023 12V/1.5W алюміній сірий холодне біле світло 5000K</t>
  </si>
  <si>
    <t>Світильник LED 2023 12V/1.5W алюміній хром полір. тепле біле світло 3000K</t>
  </si>
  <si>
    <t>Світильник LED 2023 12V/1.5W алюміній хром полір. холодне біле світло 4000K</t>
  </si>
  <si>
    <t>Світильник LED 2023 12V/1.5W алюміній хром полір. холодне біле світло 5000K</t>
  </si>
  <si>
    <t>Світильник LED 2024  пластик матовий 12V/1.2W тепле біле світло 3000 K</t>
  </si>
  <si>
    <t>Світильник LED 2024  пластик матовий 12V/1.2W холодне біле світло 4000 K</t>
  </si>
  <si>
    <t>Світильник LED 2024  пластик матовий 12V/1.2W холодне біле світло 5000 K</t>
  </si>
  <si>
    <t>Світильник LED 2025 12V/3.8W алюміній тепле біле світло 3000K</t>
  </si>
  <si>
    <t>Світильник LED 2025 12V/3.8W алюміній холодне біле світло 4000K</t>
  </si>
  <si>
    <t>Світильник LED 2025 12V/3.8W алюміній холодне біле світло 5000K</t>
  </si>
  <si>
    <t>Світильник LED 2026 12V/3.0W алюміній тепле біле світло 3000K</t>
  </si>
  <si>
    <t>Світильник LED 2026 12V/3.0W алюміній холодне біле світло 4000K</t>
  </si>
  <si>
    <t>Світильник LED 2026 12V/3.0W алюміній холодне біле світло 5000K</t>
  </si>
  <si>
    <t>Світильник LED 2027 12V/2.6W алюміній сірий тепле біле світло 3000K</t>
  </si>
  <si>
    <t>Світильник LED 2027 12V/2.6W алюміній сірий холодне біле світло 4000K</t>
  </si>
  <si>
    <t>Світильник LED 2027 12V/2.6W алюміній сірий холодне біле світло 5000K</t>
  </si>
  <si>
    <t>Світильник LED 2028 12V/0,34W нерж. сталь матова тепле біле світло 2700K</t>
  </si>
  <si>
    <t>Світильник LED 2028 12V/0,34W нерж. сталь чорна тепле біле світло 2700K</t>
  </si>
  <si>
    <t>Світильник LED 2032 12V/3W алюміній холодне біле світло, колір: срібний</t>
  </si>
  <si>
    <t>Світильник LED 2032 12V/3W алюміній холодне біле світло, колір: хром</t>
  </si>
  <si>
    <t>Світильник LED 2034 12V/17W алюміній хром. холодне біле світло 4000K</t>
  </si>
  <si>
    <t>Світильник LED 2034 12V/17W алюміній чорний холодне біле світло 4000K</t>
  </si>
  <si>
    <t>Світильник LED 2035 12V/1,5W алюміній хром. холодне біле світло 4000K</t>
  </si>
  <si>
    <t>Світильник LED 2035 12V/1,5W алюміній чорний холодне біле світло 4000K</t>
  </si>
  <si>
    <t>Світильник LED 2036 12V/3.6W алюміній/пластик тепле біле світло 3000K</t>
  </si>
  <si>
    <t>Світильник LED 2036 12V/3.6W алюміній/пластик холодне біле світло 4000K</t>
  </si>
  <si>
    <t>Світильник LED 2036 12V/3.6W алюміній/пластик холодне біле світло 5000K</t>
  </si>
  <si>
    <t>Світильник LED 2039 12V/2.5W цамак нікельований матовий тепле біле світло 3000K</t>
  </si>
  <si>
    <t>Світильник LED 2039 12V/2.5W цамак хромований тепле біле світло 3000K</t>
  </si>
  <si>
    <t>Світильник LED 2040 12V/1.5W алюміній холодне біле світло 5000K</t>
  </si>
  <si>
    <t>Світильник LED 3001 врізний алюмінієвий колір: срібний 24V/1.7W тепле біле світло D65мм</t>
  </si>
  <si>
    <t>833.75.016</t>
  </si>
  <si>
    <t>Світильник LED 3001 врізний алюмінієвий колір: срібний 24V/1.7W холодне біле світло D65мм</t>
  </si>
  <si>
    <t>Світильник LED 3001 врізний алюмінієвий колір: чорний  24V/1.7W тепле біле світло D65мм 3200 К</t>
  </si>
  <si>
    <t>Світильник LED 3001 врізний алюмінієвий колір: чорний 24V/1.7W холодне біле світло</t>
  </si>
  <si>
    <t>Світильник LED 3002 врізний алюмінієвий колір: срібний 24V/4.4W тепле біле світло D127мм</t>
  </si>
  <si>
    <t>Світильник LED 3002 врізний алюмінієвий колір: срібний 24V/4.4W холодне біле світло D127мм</t>
  </si>
  <si>
    <t>833.76.021</t>
  </si>
  <si>
    <t>Світильник LED 3004 пластиковий нікельований матовий 24V/0.8W тепле біле світло D70мм</t>
  </si>
  <si>
    <t>Світильник LED 3005 пластиковий нікельований матовий 24V/0.8W тепле біле світло D58мм</t>
  </si>
  <si>
    <t>Світильник LED 3006 24V/1.8W тепле біле світло 55х55х15мм (до 833.76.040)</t>
  </si>
  <si>
    <t>833.76.123</t>
  </si>
  <si>
    <t>Світильник LED 3007 24V/4W алюміній анодований холодне біле світло 5000К 563мм</t>
  </si>
  <si>
    <t>833.76.122</t>
  </si>
  <si>
    <t>Світильник LED 3007 24V/4W алюміній анодований холодне біле світло 563мм</t>
  </si>
  <si>
    <t>833.76.125</t>
  </si>
  <si>
    <t>Світильник LED 3007 24V/8W алюміній анодований холодне біле світло 863мм</t>
  </si>
  <si>
    <t>833.76.126</t>
  </si>
  <si>
    <t>Світильник LED 3007 24V/8W срібний анодований холодне біле світло 5000К 863мм</t>
  </si>
  <si>
    <t>833.76.127</t>
  </si>
  <si>
    <t>Світильник LED 3007 24В/3Вт срібний 863мм</t>
  </si>
  <si>
    <t>833.76.110</t>
  </si>
  <si>
    <t>Світильник LED 3009 24V/1.9W алюміній анодований холодне біле світло 161мм</t>
  </si>
  <si>
    <t>833.76.114</t>
  </si>
  <si>
    <t>Світильник LED 3009 24V/1.9W алюміній анодований холодне біле світло 5000К 150мм</t>
  </si>
  <si>
    <t>833.76.113</t>
  </si>
  <si>
    <t>Світильник LED 3009 24V/1.9W алюміній анодований холодне біле світло 5000К 161мм</t>
  </si>
  <si>
    <t>833.76.111</t>
  </si>
  <si>
    <t>Світильник LED 3009 24ВV/1.9W алюміній анодований холодне біле світло 150мм</t>
  </si>
  <si>
    <t>Світильник LED 3010 24V/3.25W алюміній колір: срібний денне світло 6000К</t>
  </si>
  <si>
    <t>Світильник LED 3010 24V/3.25W алюміній колір: срібний тепле біле світло 3000К</t>
  </si>
  <si>
    <t>Світильник LED 3010 24V/3.25W алюміній колір: срібний холодне біле світло 4000К</t>
  </si>
  <si>
    <t>Світильник LED 3018 24V/2.5W пластик колір: срібний холодне біле світло 4000К врізний</t>
  </si>
  <si>
    <t>Світильник LED 3018 24V/2.5W пластик колір: срібний холодне біле світло 4000К накладний</t>
  </si>
  <si>
    <t>833.76.090</t>
  </si>
  <si>
    <t>Світильник LED 3019 алюміній анодований,тепле біле світло 512мм</t>
  </si>
  <si>
    <t>833.76.100</t>
  </si>
  <si>
    <t>Світильник LED 3020 алюміній анодований,тепле біле світло 513мм</t>
  </si>
  <si>
    <t>833.76.101</t>
  </si>
  <si>
    <t>Світильник LED 3020 алюміній анодований,тепле біле світло 813мм</t>
  </si>
  <si>
    <t>Світильник LED 3021 24V/10,5W пластик/цинк, покриття хром холодне біле світло 4000К</t>
  </si>
  <si>
    <t>Світильник LED 3021 24V/13W пластик/цинк, покриття хром холодне біле світло 4000К</t>
  </si>
  <si>
    <t>Світильник LED 3021 24V/17W пластик/цинк, покриття хром холодне біле світло 4000К</t>
  </si>
  <si>
    <t>Світильник LED 3021 24V/20W пластик/цинк, покриття хром холодне біле світло 4000К</t>
  </si>
  <si>
    <t>Світильник LED 3021 24V/24W пластик/цинк, покриття хром холодне біле світло 4000К</t>
  </si>
  <si>
    <t>Світильник LED 3021 24V/5,5W пластик/цинк, покриття хром холодне біле світло 4000К</t>
  </si>
  <si>
    <t>Світильник LED 3021 24V/8W пластик/цинк, покриття хром холодне біле світло 4000К</t>
  </si>
  <si>
    <t>Світильник LED 3022 24V/4.8W пластик колір: срібний тепле біле світло 3000К</t>
  </si>
  <si>
    <t>Світильник LED 3022 24V/4.8W пластик колір: срібний холодне біле світло 4000К</t>
  </si>
  <si>
    <t>Світильник LED 3023 24V/4.8W пластик колір: срібний тепле біле світло 3000К</t>
  </si>
  <si>
    <t>Світильник LED 3023 24V/4.8W пластик колір: срібний холодне біле світло 4000К</t>
  </si>
  <si>
    <t>Світильник LED 3024 24V/5.8W пластик колір: срібний тепле біле світло 3000К</t>
  </si>
  <si>
    <t>Світильник LED 3024 24V/5.8W пластик колір: срібний холодне біле світло 4000К</t>
  </si>
  <si>
    <t>Світильник LED 3025 24V/5.8W пластик колір: срібний тепле біле світло 3000К</t>
  </si>
  <si>
    <t>Світильник LED 3025 24V/5.8W пластик колір: срібний холодне біле світло 4000К</t>
  </si>
  <si>
    <t>Світильник LED 3027 пластик, врізний колір: сірий анодований 24V/2.9W мульти біле світло D65мм</t>
  </si>
  <si>
    <t>Світильник LED 3027 пластик, врізний нікель. матовий 24V/2.9W мульти біле світло D65мм</t>
  </si>
  <si>
    <t>Світильник LED 4003 350mA/1W пластиковий колір: срібний тепле біле світло 34х34мм (3 штуки)</t>
  </si>
  <si>
    <t>Світильник LED 4004 350mA/1W врізний пластиковий колір: срібний тепле біле світло D30мм (3 штуки)</t>
  </si>
  <si>
    <t>Світильник LED 4005 350mA/1W врізний пластиковий колір: срібний тепле біле світло D30мм</t>
  </si>
  <si>
    <t>833.78.101</t>
  </si>
  <si>
    <t xml:space="preserve">Світильник LED 4005 350мA/1 В холодне біле світло колір: срібний </t>
  </si>
  <si>
    <t>833.78.152</t>
  </si>
  <si>
    <t>Світильник LED 4009 350 мA/3 Вт врізний алюміній нікельований матовий чорний холодне біле світло</t>
  </si>
  <si>
    <t>Світильник LED 4009 350mA/3W врізний алюміній нікельований матовий денне світло 6000K D65мм</t>
  </si>
  <si>
    <t>Світильник LED 4009 350mA/3W врізний алюміній нікельований матовий тепле біле світло D65мм</t>
  </si>
  <si>
    <t>833.78.150</t>
  </si>
  <si>
    <t>Світильник LED 4009 350mA/3W врізний алюміній нікельований матовий холодне біле світло D65мм</t>
  </si>
  <si>
    <t>Світильник LED 4009 350mA/3W врізний алюміній нікельований матовий чорний денне світло 6000К</t>
  </si>
  <si>
    <t>Світильник LED 4009 350mA/3W врізний колір: чорний, тепле біле світло D65мм</t>
  </si>
  <si>
    <t>Світильник LED 4010 350 алюміній колір: чорний</t>
  </si>
  <si>
    <t>Світильник LED 4010 350/1W алюміній колір: чорний, тепле біле світло D24мм</t>
  </si>
  <si>
    <t>Світильник LED 4010 350/3W алюміній колір: чорний, тепле біле світло D24мм</t>
  </si>
  <si>
    <t>Світильник LED 4011 350mA/1W врізний колір: чорний, тепле біле світло D6мм</t>
  </si>
  <si>
    <t>Світильник LED 4011 350mA/1W врізний колір: чорний, холодне біле світло D6мм</t>
  </si>
  <si>
    <t>833.78.051</t>
  </si>
  <si>
    <t>Світильник LED 4012 350mA/1W врізний колір: срібний денне світло 6000К (2 кліпси)</t>
  </si>
  <si>
    <t>Світильник LED 4012 350mA/1W врізний колір: срібний денне світло 6000К (3 кліпси)</t>
  </si>
  <si>
    <t>833.78.050</t>
  </si>
  <si>
    <t>Світильник LED 4012 350mA/1W врізний колір: срібний холодне біле світло 4000К (2 кліпси)</t>
  </si>
  <si>
    <t>Світильник LED 4012 350mA/1W врізний колір: срібний холодне біле світло 4000К (3 кліпси)</t>
  </si>
  <si>
    <t>833.78.053</t>
  </si>
  <si>
    <t>Світильник LED 4012 350mA/1W врізний колір: чорний денне світло 6000К (2 кліпси)</t>
  </si>
  <si>
    <t>Світильник LED 4012 350mA/1W врізний колір: чорний денне світло 6000К (3 кліпси)</t>
  </si>
  <si>
    <t>833.78.052</t>
  </si>
  <si>
    <t>Світильник LED 4012 350mA/1W врізний колір: чорний холодне біле світло 4000К (2 кліпси)</t>
  </si>
  <si>
    <t>Світильник LED 4012 350mA/1W врізний колір: чорний холодне світло 4000К (3 кліпси)</t>
  </si>
  <si>
    <t>Світильник LED 4013 350mA/1W врізний колір: сріблястий анодований, тепле біле світло</t>
  </si>
  <si>
    <t>Світильник LED 4013 350mA/1W врізний колір: сріблястий анодований, холодне біле світло</t>
  </si>
  <si>
    <t>Світильник LED 4013 350mA/1W врізний колір: чорний, тепле біле світло</t>
  </si>
  <si>
    <t>Світильник LED 4013 350mA/1W врізний колір: чорний, холодне біле світло</t>
  </si>
  <si>
    <t>Світильник LED 4014 350mA/1W матовий, денне світло D40мм</t>
  </si>
  <si>
    <t>Світильник LED 4014 350mA/1W матовий, холодне біле світло D40мм</t>
  </si>
  <si>
    <t>833.79.075</t>
  </si>
  <si>
    <t>Світильник LED 4015 350mA/1W врізний колір: сріблястий анодований денне світло 6000К D35мм</t>
  </si>
  <si>
    <t>833.79.071</t>
  </si>
  <si>
    <t>Світильник LED 4015 350mA/1W врізний колір: сріблястий анодований, холодне біле світло D35мм</t>
  </si>
  <si>
    <t>833.79.076</t>
  </si>
  <si>
    <t>Світильник LED 4015 350mA/1W врізний колір: чорний анодований денне світло 6000К D35мм</t>
  </si>
  <si>
    <t>833.79.072</t>
  </si>
  <si>
    <t>Світильник LED 4015 350mA/1W врізний колір: чорний, теплий біле світло D35мм</t>
  </si>
  <si>
    <t>833.79.073</t>
  </si>
  <si>
    <t>Світильник LED 4015 350mA/1W врізний колір: чорний, холодне біле світло D35мм</t>
  </si>
  <si>
    <t>833.79.070</t>
  </si>
  <si>
    <t>Світильник LED 4015 350mA/1W колір: срібний холодне біле світло 4000К D35мм</t>
  </si>
  <si>
    <t>833.78.070</t>
  </si>
  <si>
    <t>Світильник LED 4016 350mA/2W врізний пластиковий колір: срібний тепле біле світло, матовий нікель</t>
  </si>
  <si>
    <t>833.78.071</t>
  </si>
  <si>
    <t>Світильник LED 4016 350mA/2W врізний пластиковий колір: срібний холодне біле світло, матовий нікель</t>
  </si>
  <si>
    <t>833.87.000</t>
  </si>
  <si>
    <t>Світильник LED 9001 на 4 батарейки AAA/1.2W для шухляд пластиковий нікельований матовий холодне біле світло 303мм</t>
  </si>
  <si>
    <t>Світильник LED 9004 холодне біле світло 0.8W</t>
  </si>
  <si>
    <t>833.87.020</t>
  </si>
  <si>
    <t>Світильник LED 9005 денне біле світло 0.6 W пластик колір срібний</t>
  </si>
  <si>
    <t>Світильник LED 9005 холодне біле світло 0.5W</t>
  </si>
  <si>
    <t>833.22.910</t>
  </si>
  <si>
    <t>Світильник LED вмонтований тепле біле світло алюмінієвий  40х120х300мм</t>
  </si>
  <si>
    <t>833.22.210</t>
  </si>
  <si>
    <t>Світильник LED вмонтований тепле біле світло алюмінієвий хромований 40х120х300мм</t>
  </si>
  <si>
    <t>833.22.700</t>
  </si>
  <si>
    <t>Світильник LED вмонтований тепле біле світло нержавіюча сталь хром/білий   100х205мм</t>
  </si>
  <si>
    <t>833.00.221</t>
  </si>
  <si>
    <t xml:space="preserve">Світильник LED для арилової вставки, один колір </t>
  </si>
  <si>
    <t>833.20.000</t>
  </si>
  <si>
    <t>Світильник LED для плінтуса нержавіюча сталь матовий тепле біле світло 74х74мм</t>
  </si>
  <si>
    <t>832.02.432</t>
  </si>
  <si>
    <t>Світильник LED з обертанням, хром мат.,12V/2W</t>
  </si>
  <si>
    <t>832.02.232</t>
  </si>
  <si>
    <t>Світильник LED з обертанням, хром полір.,12V/2W</t>
  </si>
  <si>
    <t>830.53.031</t>
  </si>
  <si>
    <t>Світильник LED квадратний тепле біле світло 1.2W</t>
  </si>
  <si>
    <t>833.31.000</t>
  </si>
  <si>
    <t xml:space="preserve">Світильник LED круглий модель Ledos 1048 1,7 Вт пластмаса колір нержавіюча сталь світло теплий білий </t>
  </si>
  <si>
    <t>833.31.900</t>
  </si>
  <si>
    <t xml:space="preserve">Світильник LED круглий модель Ledos 1048 1,7 Вт пластмаса колір срібний світло теплий білий </t>
  </si>
  <si>
    <t>833.31.200</t>
  </si>
  <si>
    <t xml:space="preserve">Світильник LED круглий модель Ledos 1048 1,7 Вт пластмаса колір хром світло теплий білий </t>
  </si>
  <si>
    <t>833.31.201</t>
  </si>
  <si>
    <t xml:space="preserve">Світильник LED круглий модель Ledos 1048 1,7 Вт пластмаса колір хром світло холодний білий </t>
  </si>
  <si>
    <t>830.62.711</t>
  </si>
  <si>
    <t>Світильник LED накладний монтаж без вимикача 3.6W/500мм</t>
  </si>
  <si>
    <t>830.62.701</t>
  </si>
  <si>
    <t>Світильник LED накладний монтаж з вимикачем 3.6W/500мм</t>
  </si>
  <si>
    <t>833.19.907</t>
  </si>
  <si>
    <t>Світильник LED підвісний з інфрачервоним датчиком холодне біле світло 1167мм</t>
  </si>
  <si>
    <t>833.19.903</t>
  </si>
  <si>
    <t xml:space="preserve">Світильник LED підвісний з інфрачервоним датчиком холодне біле світло 3,68 Вт 567мм </t>
  </si>
  <si>
    <t>833.19.905</t>
  </si>
  <si>
    <t xml:space="preserve">Світильник LED підвісний з інфрачервоним датчиком холодне біле світло 3,68 Вт 867мм </t>
  </si>
  <si>
    <t>833.19.902</t>
  </si>
  <si>
    <t xml:space="preserve">Світильник LED підвісний з інфрачервоним датчиком холодне біле світло 467мм </t>
  </si>
  <si>
    <t>830.53.021</t>
  </si>
  <si>
    <t>Світильник LED тепле біле світло 1.2W</t>
  </si>
  <si>
    <t>830.63.920</t>
  </si>
  <si>
    <t>Світильник LED тепле біле світло алюмінієвий 75х75мм D68мм</t>
  </si>
  <si>
    <t>833.08.853</t>
  </si>
  <si>
    <t>Світильник LED1060 алюміній колір: срібний 12V тепле біле світло 900-1099мм</t>
  </si>
  <si>
    <t>833.08.954</t>
  </si>
  <si>
    <t>Світильник LED1060 алюміній колір: срібний 12V холодне  біле світло 1200 мм</t>
  </si>
  <si>
    <t>833.08.878</t>
  </si>
  <si>
    <t>Світильник LED1060 алюміній колір: срібний 12V холодне  біле світло 1900-2099мм</t>
  </si>
  <si>
    <t>833.08.953</t>
  </si>
  <si>
    <t>Світильник LED1060 алюміній колір: срібний 12V холодне  біле світло 900 мм</t>
  </si>
  <si>
    <t>833.37.995</t>
  </si>
  <si>
    <t>Світильник LED1062 350mA/1,2W для вітрини та стелажів, холодне біле світло, алюміній, колір: чорний</t>
  </si>
  <si>
    <t>833.37.985</t>
  </si>
  <si>
    <t>Світильник LED1063 350mA/9W для вітрини та стелажів, холодне біле світло, алюміній, колір: срібний</t>
  </si>
  <si>
    <t>833.37.385</t>
  </si>
  <si>
    <t>Світильник LED1063 350mA/9W для вітрини та стелажів, холодне біле світло, алюміній, колір: чорний</t>
  </si>
  <si>
    <t>833.10.070</t>
  </si>
  <si>
    <t>Світильник LED1069  алюміній колір: срібний 700 MA/ 8 W холодне  біле світло 322 мм</t>
  </si>
  <si>
    <t>833.10.071</t>
  </si>
  <si>
    <t>Світильник LED1069 алюміній колір: срібний 700 MA/ 16 W холодне  біле світло 582 мм</t>
  </si>
  <si>
    <t>833.10.062</t>
  </si>
  <si>
    <t>Світильник LED1069 алюміній колір: срібний 700 MA/ 24 W тепле біле світло 842 мм</t>
  </si>
  <si>
    <t>833.10.072</t>
  </si>
  <si>
    <t>Світильник LED1069 алюміній колір: срібний 700 MA/ 24 W холодне  біле світло 842 мм</t>
  </si>
  <si>
    <t>833.10.060</t>
  </si>
  <si>
    <t>Світильник LED1069 алюміній колір: срібний 700 MA/ 8 W тепле  біле світло 322 мм</t>
  </si>
  <si>
    <t>833.09.061</t>
  </si>
  <si>
    <t>Світильник LED1069 вбудований алюміній колір: срібний 700 MA/ 16 W тепле  біле світло 582 мм</t>
  </si>
  <si>
    <t>833.09.071</t>
  </si>
  <si>
    <t>Світильник LED1069 вбудований алюміній колір: срібний 700 MA/ 16 W холодне  біле світло 582 мм</t>
  </si>
  <si>
    <t>833.09.062</t>
  </si>
  <si>
    <t>Світильник LED1069 вбудований алюміній колір: срібний 700 MA/ 24 W тепле біле світло 842 мм</t>
  </si>
  <si>
    <t>833.09.072</t>
  </si>
  <si>
    <t>Світильник LED1069 вбудований алюміній колір: срібний 700 MA/ 24 W холодне  біле світло 842 мм</t>
  </si>
  <si>
    <t>833.09.060</t>
  </si>
  <si>
    <t>Світильник LED1069 вбудований алюміній колір: срібний 700 MA/ 8 W тепле  біле світло 322 мм</t>
  </si>
  <si>
    <t>833.09.070</t>
  </si>
  <si>
    <t>Світильник LED1069 вбудований алюміній колір: срібний 700 MA/ 8 W холодне  біле світло 322 мм</t>
  </si>
  <si>
    <t>833.07.804</t>
  </si>
  <si>
    <t>Світильник LED1072 алюміній колір: срібний 12V тепле біле світло 1100–1299мм</t>
  </si>
  <si>
    <t>833.07.823</t>
  </si>
  <si>
    <t>Світильник LED1072 алюміній колір: срібний 12V холодне біле світло 900-1099мм</t>
  </si>
  <si>
    <t>833.02.300</t>
  </si>
  <si>
    <t>Світильник LED1077 12В/12Вт 600x470 мм</t>
  </si>
  <si>
    <t>833.02.301</t>
  </si>
  <si>
    <t>Світильник LED1077 12В/18Вт 900x470 мм</t>
  </si>
  <si>
    <t>833.02.302</t>
  </si>
  <si>
    <t>Світильник LED1077 18В/12Вт 1200x470 мм</t>
  </si>
  <si>
    <t>833.01.350</t>
  </si>
  <si>
    <t>Світильник LED1083 12V/1,6W колір: нержавіюча сталь, холодне біле світло</t>
  </si>
  <si>
    <t>833.01.358</t>
  </si>
  <si>
    <t xml:space="preserve">Світильник LED1083 12В/1,6 Вт колір: нержвіюча сталь, холодне біле світло </t>
  </si>
  <si>
    <t>833.13.073</t>
  </si>
  <si>
    <t>Світильник LED1084 12 В/20,9 Вт 1163x310 мм</t>
  </si>
  <si>
    <t>833.13.072</t>
  </si>
  <si>
    <t>Світильник LED1084 12В/15,1Вт 863x310 мм</t>
  </si>
  <si>
    <t>833.02.330</t>
  </si>
  <si>
    <t>Світильник LED1085 2,88W 260 мм</t>
  </si>
  <si>
    <t>833.01.363</t>
  </si>
  <si>
    <t>Світильник LED1086 12В/8,64Вт алюміній колір: білий, тепле біле світло</t>
  </si>
  <si>
    <t>833.02.450</t>
  </si>
  <si>
    <t>Світильник LED1097 12В/8Вт 600 мм</t>
  </si>
  <si>
    <t>833.00.600</t>
  </si>
  <si>
    <t>Світильник LED1098 12V/3,1W, 4000 K, скло матове, 250мм</t>
  </si>
  <si>
    <t>833.04.080</t>
  </si>
  <si>
    <t>Світильник LED1101 12V/13,3W  алюміній колір: срібний, мультибіле світло 2700-6500К,1037 lm, 1000мм</t>
  </si>
  <si>
    <t>833.04.081</t>
  </si>
  <si>
    <t>Світильник LED1101 12V/20,3W  алюміній колір: срібний, мультибіле світло 2700-6500К,1583 lm, 1500мм</t>
  </si>
  <si>
    <t>833.04.082</t>
  </si>
  <si>
    <t>Світильник LED1101 12V/30,3W  алюміній колір: срібний, мультибіле світло 2700-6500К,	1644 lm, 2000мм</t>
  </si>
  <si>
    <t>833.03.090</t>
  </si>
  <si>
    <t>Світильник LED1103 12V/13,3W, мультибіле світло 2700-6500 К, 1037 lm, алюміній срібний, 1000мм</t>
  </si>
  <si>
    <t>833.03.091</t>
  </si>
  <si>
    <t>Світильник LED1103 12V/23,3W, мультибіле світло 2700-6500 К, 1583 lm, алюміній срібний, 1500мм</t>
  </si>
  <si>
    <t>833.03.092</t>
  </si>
  <si>
    <t>Світильник LED1103 12V/30,3W, мультибіле світло 2700-6500 К, 1644 lm, алюміній срібний, 2000мм</t>
  </si>
  <si>
    <t>833.02.460</t>
  </si>
  <si>
    <t>Світильник LED1104 12В/2,4Вт колір: сріблястий</t>
  </si>
  <si>
    <t>833.09.140</t>
  </si>
  <si>
    <t>Світильник LED1132 вбудований круглий алюміній колір: срібний 700 MA/9 W тепле  біле світло</t>
  </si>
  <si>
    <t>833.09.141</t>
  </si>
  <si>
    <t>Світильник LED1132 вбудований круглий алюміній колір: срібний 700 MA/9 W холодне  біле світло</t>
  </si>
  <si>
    <t>833.00.404</t>
  </si>
  <si>
    <t>Світильник LED1134 12V/ 8,2W алюміній анодований 950мм</t>
  </si>
  <si>
    <t>833.08.050</t>
  </si>
  <si>
    <t>Світильник LED1143  хромований полірований  350 МА / 6 W теплий білий 3000 К</t>
  </si>
  <si>
    <t>833.12.090</t>
  </si>
  <si>
    <t>Світильник LED1820, 230V/2x5,5W тепле біле світло, колір білий</t>
  </si>
  <si>
    <t>посл.</t>
  </si>
  <si>
    <t>Світильник LED2019  12В/0,2Вт, нержавіюча сталь</t>
  </si>
  <si>
    <t>833.72.280</t>
  </si>
  <si>
    <t>Світильник LED2020 12В, 3,2Вт, нікельований матовий тепле  біле світло 3000K</t>
  </si>
  <si>
    <t>833.72.283</t>
  </si>
  <si>
    <t>Світильник LED2020 12В, 3,2Вт, нікельований матовий холодне біле світло 4000K</t>
  </si>
  <si>
    <t>833.74.142</t>
  </si>
  <si>
    <t>Світильник LED2021 12В/2,1Вт алюміній+пластик, срібний анодований, холодне тепле світло 563мм</t>
  </si>
  <si>
    <t>833.74.143</t>
  </si>
  <si>
    <t>Світильник LED2021 12В/2,1Вт алюміній+пластик, срібний анодований, холодне тепле світло 863мм</t>
  </si>
  <si>
    <t>833.74.161</t>
  </si>
  <si>
    <t>Світильник LED2033, 12В/3,8Вт цамак+пластик, хромований / холодний білий 4000К</t>
  </si>
  <si>
    <t>Світильник LED2033, 12В/3,8Вт цамак+пластик, хромований, холодне світло 4000К</t>
  </si>
  <si>
    <t>832.02.442</t>
  </si>
  <si>
    <t>Світильник LEDOS 1043 хромований матовий/тепле біле світло 12V/2W</t>
  </si>
  <si>
    <t>832.02.242</t>
  </si>
  <si>
    <t>Світильник LEDOS 1043 хромований полірований/тепле біле світло 12V/2W</t>
  </si>
  <si>
    <t>826.75.082</t>
  </si>
  <si>
    <t xml:space="preserve">Світильник TUBOS 5051 алюміній колір сріблястий 14/600 мм </t>
  </si>
  <si>
    <t>826.75.083</t>
  </si>
  <si>
    <t xml:space="preserve">Світильник TUBOS 5051 алюміній колір сріблястий 21/900 мм </t>
  </si>
  <si>
    <t>826.75.084</t>
  </si>
  <si>
    <t xml:space="preserve">Світильник TUBOS 5051 алюміній колір сріблястий 28/ 1200 мм </t>
  </si>
  <si>
    <t>826.75.081</t>
  </si>
  <si>
    <t xml:space="preserve">Світильник TUBOS 5051 алюміній колір сріблястий 8/450 мм </t>
  </si>
  <si>
    <t>820.01.912</t>
  </si>
  <si>
    <t>Світильник авт.500 мм,8W/220V,алюм.анод.срібляст.л</t>
  </si>
  <si>
    <t>820.01.902</t>
  </si>
  <si>
    <t>Світильник авт.500 мм,8W/220V,алюм.анод.срібляст.п</t>
  </si>
  <si>
    <t>828.24.702</t>
  </si>
  <si>
    <t>Світильник автономний білий без конвертера 12В/20Вт</t>
  </si>
  <si>
    <t>830.53.041</t>
  </si>
  <si>
    <t>Світильник вбудований 1,2W пластик колір світла: теплий білий 3050-3250К</t>
  </si>
  <si>
    <t>823.62.810</t>
  </si>
  <si>
    <t>Світильник вбудований 12В/10ВТ пластиковий колір золотий полірований</t>
  </si>
  <si>
    <t>823.63.817</t>
  </si>
  <si>
    <t>Світильник вбудований 12В/10ВТ сталевий/ пластиковий колір золотий полірований</t>
  </si>
  <si>
    <t>823.62.838</t>
  </si>
  <si>
    <t>Світильник вбудований 12В/20ВТ пластиковий колір золотий полірований</t>
  </si>
  <si>
    <t>823.63.826</t>
  </si>
  <si>
    <t>Світильник вбудований 12В/20ВТ сталевий/ пластиковий колір золотий полірований</t>
  </si>
  <si>
    <t>830.53.030</t>
  </si>
  <si>
    <t>Світильник вбудований квадратний 1,2W пластик, колір світла холодний білий 5350-6000К</t>
  </si>
  <si>
    <t>830.53.051</t>
  </si>
  <si>
    <t xml:space="preserve">Світильник вбудований квадратний 1,2W пластик, колір світла: теплий білий </t>
  </si>
  <si>
    <t>825.02.802</t>
  </si>
  <si>
    <t>Світильник вбудований колір золотий 12V/20W</t>
  </si>
  <si>
    <t>820.50.974</t>
  </si>
  <si>
    <t>Світильник вбудований плоский колір: срібний 13W 556мм</t>
  </si>
  <si>
    <t>820.50.975</t>
  </si>
  <si>
    <t>Світильник вбудований плоский колір: срібний 21W 860мм</t>
  </si>
  <si>
    <t>820.50.972</t>
  </si>
  <si>
    <t>Світильник вбудований плоский колір: срібний 8W 355мм</t>
  </si>
  <si>
    <t>820.50.965</t>
  </si>
  <si>
    <t>Світильник вбудований плоский срібляст.21В/835мм</t>
  </si>
  <si>
    <t>820.50.966</t>
  </si>
  <si>
    <t>Світильник вбудований плоский срібляст.23В/935мм</t>
  </si>
  <si>
    <t>820.50.735</t>
  </si>
  <si>
    <t>Світильник вмонтований  пластм. покриття колір білий 13В/578 мм</t>
  </si>
  <si>
    <t>820.50.726</t>
  </si>
  <si>
    <t>Світильник вмонтований  пластм. покриття колір білий 8В/366 мм</t>
  </si>
  <si>
    <t>820.38.906</t>
  </si>
  <si>
    <t>Світильник вмонтований 13+13W/1091мм</t>
  </si>
  <si>
    <t>820.38.903</t>
  </si>
  <si>
    <t>Світильник вмонтований 13В/551мм</t>
  </si>
  <si>
    <t>820.38.904</t>
  </si>
  <si>
    <t>Світильник вмонтований 8+8Вт/637мм</t>
  </si>
  <si>
    <t>830.53.050</t>
  </si>
  <si>
    <t>Світильник вмонтований LED пластм. холодне біле освітлення 1,2Вт</t>
  </si>
  <si>
    <t>830.53.261</t>
  </si>
  <si>
    <t>Світильник вмонтований LED теплий білий колір 2850- 3050 К 1,2Вт</t>
  </si>
  <si>
    <t>830.53.271</t>
  </si>
  <si>
    <t>Світильник вмонтований LED теплий білий колір 2850-3050 К 1,2 Вт</t>
  </si>
  <si>
    <t>830.53.270</t>
  </si>
  <si>
    <t>Світильник вмонтований LED холодний білий колір 1,2Вт</t>
  </si>
  <si>
    <t>830.53.260</t>
  </si>
  <si>
    <t>Світильник вмонтований LED холодний білий колір 5000- 5650 К 1,2Вт</t>
  </si>
  <si>
    <t>820.50.964</t>
  </si>
  <si>
    <t>Світильник вмонтований алюм. пластм. покриття колір срібляст. 13В/531мм</t>
  </si>
  <si>
    <t>820.50.961</t>
  </si>
  <si>
    <t>Світильник вмонтований алюм. пластм. покриття колір срібляст. 6В/228 мм</t>
  </si>
  <si>
    <t>820.50.962</t>
  </si>
  <si>
    <t>Світильник вмонтований алюм. пластм. покриття колір срібляст. 8В/330мм</t>
  </si>
  <si>
    <t>828.18.912</t>
  </si>
  <si>
    <t>Світильник вмонтований алюм.срібляст.12В/20Вт</t>
  </si>
  <si>
    <t>828.19.912</t>
  </si>
  <si>
    <t>Світильник вмонтований алюміній сріблястий  12В/20Вт</t>
  </si>
  <si>
    <t>820.38.704</t>
  </si>
  <si>
    <t>Світильник вмонтований білий 637мм</t>
  </si>
  <si>
    <t>820.38.705</t>
  </si>
  <si>
    <t>Світильник вмонтований білий 866мм</t>
  </si>
  <si>
    <t>826.92.903</t>
  </si>
  <si>
    <t>Світильник вмонтований в поличку 12W / 1163х310мм</t>
  </si>
  <si>
    <t>826.92.902</t>
  </si>
  <si>
    <t>Світильник вмонтований в поличку 863х310мм</t>
  </si>
  <si>
    <t>826.92.901</t>
  </si>
  <si>
    <t>Світильник вмонтований в поличку 8W / 563х310мм</t>
  </si>
  <si>
    <t>826.61.921</t>
  </si>
  <si>
    <t>Світильник вмонтований в поличку алюм. срібний 14В/600 мм</t>
  </si>
  <si>
    <t>826.61.922</t>
  </si>
  <si>
    <t>Світильник вмонтований в поличку алюм. срібний 21В/900 мм</t>
  </si>
  <si>
    <t>826.61.923</t>
  </si>
  <si>
    <t>Світильник вмонтований в поличку алюм. срібний 28В/1200 мм</t>
  </si>
  <si>
    <t>830.53.040</t>
  </si>
  <si>
    <t>Світильник вмонтований круглий 1.2W холодне біле світло</t>
  </si>
  <si>
    <t>828.18.012</t>
  </si>
  <si>
    <t>Світильник вмонтований нержавіюча сталь 12В/20Вт</t>
  </si>
  <si>
    <t>820.38.905</t>
  </si>
  <si>
    <t xml:space="preserve">Світильник вмонтований сталь / пластик колір алюміній потужність  8+13W довжина 866 мм </t>
  </si>
  <si>
    <t>828.20.802</t>
  </si>
  <si>
    <t>Світильник вмонтований стаціонарний алюм.колір золотий поліров.12В/20Вт</t>
  </si>
  <si>
    <t>824.07.522</t>
  </si>
  <si>
    <t>Світильник галогенний навісний EUROPA сірий 12V/20W</t>
  </si>
  <si>
    <t>824.07.322</t>
  </si>
  <si>
    <t>Світильник галогенний навісний EUROPA чорний 12V/20W</t>
  </si>
  <si>
    <t>824.08.902</t>
  </si>
  <si>
    <t>Світильник галогенний навісний алюмін. 12V/20W</t>
  </si>
  <si>
    <t>824.09.232</t>
  </si>
  <si>
    <t>Світильник галогенний навісний хром полір. 12V/20W</t>
  </si>
  <si>
    <t>828.24.402</t>
  </si>
  <si>
    <t>Світильник галогенний, пластмаса, хром.. мат., 1х2</t>
  </si>
  <si>
    <t>828.39.951</t>
  </si>
  <si>
    <t>Світильник галогеновий 2x10W/410мм, алюмінієва планка матова</t>
  </si>
  <si>
    <t>828.24.604</t>
  </si>
  <si>
    <t>Світильник галогеновий вмонтований пластм. колір титановий  12В/20Вт</t>
  </si>
  <si>
    <t>828.24.602</t>
  </si>
  <si>
    <t>Світильник галогеновий вмонтований пластм. нікель, мат. 12В/20Вт</t>
  </si>
  <si>
    <t>821.33.071</t>
  </si>
  <si>
    <t>Світильник галогеновий навісний 12 V/10 W, білий</t>
  </si>
  <si>
    <t>821.27.960</t>
  </si>
  <si>
    <t>Світильник галогеновий навісний 12 V/20 W, білий матовий</t>
  </si>
  <si>
    <t>821.27.071</t>
  </si>
  <si>
    <t>Світильник галогеновий навісний 12 V/2х10 W, білий</t>
  </si>
  <si>
    <t>826.93.200</t>
  </si>
  <si>
    <t>Світильник для дзеркала Vogue 230В/100вт</t>
  </si>
  <si>
    <t>826.48.700</t>
  </si>
  <si>
    <t>Світильник для полиці вмонтований  колір білий 1700мм</t>
  </si>
  <si>
    <t>826.47.920</t>
  </si>
  <si>
    <t>Світильник для полиці вмонтований  пластм. колір нержавіюч. сталі 2x8Вт</t>
  </si>
  <si>
    <t>828.39.952</t>
  </si>
  <si>
    <t>Світильник для скляної полиці алюм.мат.2x10Вт/довжина 560мм</t>
  </si>
  <si>
    <t>828.39.953</t>
  </si>
  <si>
    <t xml:space="preserve">Світильник для скляної полиці алюм.мат.3x10Вт/довжина 860мм </t>
  </si>
  <si>
    <t>826.10.911</t>
  </si>
  <si>
    <t>Світильник для шафки внутрішній алюмінієвий колір: срібний 456мм</t>
  </si>
  <si>
    <t>826.10.902</t>
  </si>
  <si>
    <t>Світильник для шухляд 14 Вт 860мм тепле біле світло алюмінієвий колір: срібний</t>
  </si>
  <si>
    <t>826.10.903</t>
  </si>
  <si>
    <t>Світильник для шухляд 21 Вт 1160мм тепле біле світло алюмінієвий колір: срібний</t>
  </si>
  <si>
    <t>826.10.901</t>
  </si>
  <si>
    <t>Світильник для шухляд 600х560мм тепле біле світло алюмінієвий колір: срібний</t>
  </si>
  <si>
    <t>826.15.903</t>
  </si>
  <si>
    <t>Світильник з вимикачем та розеткою алюм. срібляст.16Вт/900мм</t>
  </si>
  <si>
    <t>826.15.904</t>
  </si>
  <si>
    <t>Світильник з вимикачем та розеткою алюм. срібляст.30 Вт/ 1200 мм</t>
  </si>
  <si>
    <t>828.43.422</t>
  </si>
  <si>
    <t>Світильник з дизайнерською скляяною пластиною Golden Eye 3-кутний 12В/20Вт</t>
  </si>
  <si>
    <t>828.43.423</t>
  </si>
  <si>
    <t xml:space="preserve">Світильник з дизайнерською скляяною пластиною Golden Eye 4-кутний 12В/20Вт </t>
  </si>
  <si>
    <t>828.43.424</t>
  </si>
  <si>
    <t xml:space="preserve">Світильник з дизайнерською скляяною пластиною Golden Eye круглий 12В/20Вт  </t>
  </si>
  <si>
    <t>826.60.904</t>
  </si>
  <si>
    <t>Світильник зі скляною полицею алюм.срібляст.2x13Вт/1200мм</t>
  </si>
  <si>
    <t>826.89.715</t>
  </si>
  <si>
    <t>Світильник компактний підвісний пластиковий колір білий 28W/1168мм</t>
  </si>
  <si>
    <t>826.89.713</t>
  </si>
  <si>
    <t>Світильник компактний підвісний пластм. колір білий 13Вт/538мм</t>
  </si>
  <si>
    <t>826.89.714</t>
  </si>
  <si>
    <t>Світильник компактний підвісний пластм. колір білий 21Вт/871мм</t>
  </si>
  <si>
    <t>826.89.712</t>
  </si>
  <si>
    <t>Світильник компактний підвісний пластм. колір білий 8Вт/310мм</t>
  </si>
  <si>
    <t>832.02.420</t>
  </si>
  <si>
    <t>Світильник конусоподібний шарнірний галоген., хром матовий  хром.мат.12В</t>
  </si>
  <si>
    <t>825.09.602</t>
  </si>
  <si>
    <t>Світильник кутов.192х132мм,2х20W, 12V, сталь нерж.</t>
  </si>
  <si>
    <t>820.02.903</t>
  </si>
  <si>
    <t>Світильник навісний 13W/523 мм, срібний</t>
  </si>
  <si>
    <t>826.75.951</t>
  </si>
  <si>
    <t>Світильник навісний 14/11Вт/600x300мм</t>
  </si>
  <si>
    <t>826.75.952</t>
  </si>
  <si>
    <t xml:space="preserve">Світильник навісний 21/14Вт/900x600мм </t>
  </si>
  <si>
    <t>820.02.904</t>
  </si>
  <si>
    <t>Світильник навісний 21W/827мм, сріблястий</t>
  </si>
  <si>
    <t>826.75.953</t>
  </si>
  <si>
    <t xml:space="preserve">Світильник навісний 28/21Вт/1200x900мм  </t>
  </si>
  <si>
    <t>826.75.954</t>
  </si>
  <si>
    <t xml:space="preserve">Світильник навісний 35/28Вт/1500x1200мм  </t>
  </si>
  <si>
    <t>820.02.902</t>
  </si>
  <si>
    <t>Світильник навісний Tubus 5003 11W/ 422 мм, білий</t>
  </si>
  <si>
    <t>820.02.905</t>
  </si>
  <si>
    <t>Світильник навісний Tubus 5003 23W/ 927мм, сріблястий</t>
  </si>
  <si>
    <t>820.02.901</t>
  </si>
  <si>
    <t>Світильник навісний Tubus 5003 8B/ 322 мм, білий</t>
  </si>
  <si>
    <t>825.86.912</t>
  </si>
  <si>
    <t>Світильник навісний алюм. мат.12В/1x20Вт/200мм</t>
  </si>
  <si>
    <t>826.75.961</t>
  </si>
  <si>
    <t>Світильник навісний із змінюв. кольору срібляст./11Вт 600мм</t>
  </si>
  <si>
    <t>826.75.962</t>
  </si>
  <si>
    <t>Світильник навісний із змінюв. кольору срібляст./14Вт 900мм</t>
  </si>
  <si>
    <t>826.79.702</t>
  </si>
  <si>
    <t>Світильник навісний колір білий 13Вт/570мм</t>
  </si>
  <si>
    <t>826.79.703</t>
  </si>
  <si>
    <t>Світильник навісний колір білий 21Вт/920мм</t>
  </si>
  <si>
    <t>826.79.704</t>
  </si>
  <si>
    <t>Світильник навісний колір білий 28 Вт/1210мм</t>
  </si>
  <si>
    <t>826.79.711</t>
  </si>
  <si>
    <t>Світильник навісний колір білий 8 Вт/307 мм</t>
  </si>
  <si>
    <t>826.79.723</t>
  </si>
  <si>
    <t>Світильник навісний колір: теплий білий 21 Вт/868 мм</t>
  </si>
  <si>
    <t>826.79.701</t>
  </si>
  <si>
    <t>Світильник навісний, пластмаса, колір білий 345мм</t>
  </si>
  <si>
    <t>824.39.902</t>
  </si>
  <si>
    <t>Світильник панельний 12В/1X20Вт/довжина 200мм корпус алюміній з лампочкою</t>
  </si>
  <si>
    <t>824.39.922</t>
  </si>
  <si>
    <t>Світильник панельний 12В/2X20Вт/довжина 350мм корпус алюміній з 2 лампочками</t>
  </si>
  <si>
    <t>826.20.902</t>
  </si>
  <si>
    <t>Світильник підвісний алюм. мат.1x11Вт/430мм</t>
  </si>
  <si>
    <t>826.20.903</t>
  </si>
  <si>
    <t>Світильник підвісний алюм. мат.2x9Вт/595мм</t>
  </si>
  <si>
    <t>820.47.722</t>
  </si>
  <si>
    <t>Світильник підвісний алюм.колір білий 10В/501мм</t>
  </si>
  <si>
    <t>820.47.732</t>
  </si>
  <si>
    <t>Світильник підвісний алюм.колір білий 18В/621 мм</t>
  </si>
  <si>
    <t>820.47.742</t>
  </si>
  <si>
    <t>Світильник підвісний алюм.колір білий 30В/926 мм</t>
  </si>
  <si>
    <t>820.47.752</t>
  </si>
  <si>
    <t>Світильник підвісний алюм.колір білий 36В/1231 мм</t>
  </si>
  <si>
    <t>820.47.762</t>
  </si>
  <si>
    <t>Світильник підвісний алюм.колір білий 58В/1531 мм</t>
  </si>
  <si>
    <t>828.19.612</t>
  </si>
  <si>
    <t>Світильник підвісний алюм.нікельов.12В/20Вт</t>
  </si>
  <si>
    <t>820.44.232</t>
  </si>
  <si>
    <t>Світильник підвісний алюм.хром.поліров. 13 Вт/600 мм</t>
  </si>
  <si>
    <t>820.44.212</t>
  </si>
  <si>
    <t>Світильник підвісний алюм.хром.поліров. 13Вт/600 мм</t>
  </si>
  <si>
    <t>820.44.201</t>
  </si>
  <si>
    <t>Світильник підвісний алюм.хром.поліров. 13Вт/650мм</t>
  </si>
  <si>
    <t>820.44.202</t>
  </si>
  <si>
    <t>Світильник підвісний алюм.хром.поліров. 21Вт/1000мм</t>
  </si>
  <si>
    <t>820.44.213</t>
  </si>
  <si>
    <t>Світильник підвісний алюм.хром.поліров. 28 Вт/1220 мм</t>
  </si>
  <si>
    <t>820.44.233</t>
  </si>
  <si>
    <t>820.44.203</t>
  </si>
  <si>
    <t>Світильник підвісний алюм.хром.поліров. 28Вт/1200мм</t>
  </si>
  <si>
    <t>820.44.204</t>
  </si>
  <si>
    <t>Світильник підвісний алюм.хром.поліров. 35Вт/1500мм</t>
  </si>
  <si>
    <t>826.20.901</t>
  </si>
  <si>
    <t>Світильник підвісний алюміній матовий 1x9W/360мм</t>
  </si>
  <si>
    <t>820.44.221</t>
  </si>
  <si>
    <t>Світильник підвісний алюміній хром.поліров. 13 Вт/650 мм</t>
  </si>
  <si>
    <t>820.44.222</t>
  </si>
  <si>
    <t>Світильник підвісний алюміній хром.поліров. 21Вт/1000 мм</t>
  </si>
  <si>
    <t>820.44.223</t>
  </si>
  <si>
    <t>Світильник підвісний алюміній хром.поліров. 28Вт/1200 мм</t>
  </si>
  <si>
    <t>820.34.706</t>
  </si>
  <si>
    <t>Світильник підвісний для шаф, колір білий, 13+13Вт/1095мм</t>
  </si>
  <si>
    <t>820.34.704</t>
  </si>
  <si>
    <t>Світильник підвісний для шаф, колір білий, 8+8Вт/635мм</t>
  </si>
  <si>
    <t>820.34.702</t>
  </si>
  <si>
    <t>Світильник підвісний для шаф, колір білий, 8Вт/320мм</t>
  </si>
  <si>
    <t>827.07.924</t>
  </si>
  <si>
    <t>Світильник підвісний для шафи PLUSmP70 потужність 13В/довжина 750мм</t>
  </si>
  <si>
    <t>827.07.923</t>
  </si>
  <si>
    <t>Світильник підвісний для шафи PLUSmP70 потужність 15В/довжина 650мм</t>
  </si>
  <si>
    <t>827.07.925</t>
  </si>
  <si>
    <t>Світильник підвісний для шафи PLUSmP70 потужність 16В/довжина 950мм</t>
  </si>
  <si>
    <t>827.07.926</t>
  </si>
  <si>
    <t>Світильник підвісний для шафи PLUSmP70 потужність 30В/довжина 1150мм</t>
  </si>
  <si>
    <t>827.07.927</t>
  </si>
  <si>
    <t>Світильник підвісний для шафи PLUSmP70 потужність 36В/довжина 1500мм</t>
  </si>
  <si>
    <t>827.07.928</t>
  </si>
  <si>
    <t>Світильник підвісний для шафи PLUSmP70 потужність 58В/довжина 1700мм</t>
  </si>
  <si>
    <t>827.07.921</t>
  </si>
  <si>
    <t>Світильник підвісний для шафи PLUSmP70 потужність 6В/довжина 450мм</t>
  </si>
  <si>
    <t>827.07.922</t>
  </si>
  <si>
    <t>Світильник підвісний для шафи PLUSmP70 потужність 8В/довжина 500мм</t>
  </si>
  <si>
    <t>820.38.703</t>
  </si>
  <si>
    <t>Світильник підвісний з матовою кришкою для вітрин сталь/пластм. колір білий  13Вт/551мм</t>
  </si>
  <si>
    <t>820.34.705</t>
  </si>
  <si>
    <t>Світильник підвісний з прозор. кришкою сталь/пластм.колір білий 8+13Вт/довж.865мм</t>
  </si>
  <si>
    <t>820.34.703</t>
  </si>
  <si>
    <t>Світильник підвісний з прозорою кришкою для шаф сталь/пластм. колір білий  13Вт/550мм</t>
  </si>
  <si>
    <t>826.80.701</t>
  </si>
  <si>
    <t>Світильник підвісний кухонний колір білий 10Вт/420мм</t>
  </si>
  <si>
    <t>826.80.703</t>
  </si>
  <si>
    <t>Світильник підвісний кухонний колір білий 18Вт/670мм</t>
  </si>
  <si>
    <t>826.20.904</t>
  </si>
  <si>
    <t>Світильник підвісний не прямого світла алюм. матов</t>
  </si>
  <si>
    <t>820.13.074</t>
  </si>
  <si>
    <t xml:space="preserve">Світильник підвісний нержавіюча сталь 15W 600мм </t>
  </si>
  <si>
    <t>820.13.076</t>
  </si>
  <si>
    <t>Світильник підвісний нержавіюча сталь 16В/900мм</t>
  </si>
  <si>
    <t>820.13.077</t>
  </si>
  <si>
    <t>Світильник підвісний нержавіюча сталь 30В/1000мм</t>
  </si>
  <si>
    <t>820.13.073</t>
  </si>
  <si>
    <t>Світильник підвісний нержавіюча сталь 8В/450мм</t>
  </si>
  <si>
    <t>830.61.000</t>
  </si>
  <si>
    <t xml:space="preserve">Світильник підвісний пластм. колір білий 12 В блок живлення 15Вт з 6-кратним розподілювачем </t>
  </si>
  <si>
    <t>830.61.001</t>
  </si>
  <si>
    <t xml:space="preserve">Світильник підвісний пластм. колір білий 12 В блок живлення 30Вт з 6-кратним розподілювачем </t>
  </si>
  <si>
    <t>830.61.040</t>
  </si>
  <si>
    <t>Світильник підвісний пластм. колір білий блок живлення 12В/15Вт</t>
  </si>
  <si>
    <t>830.61.041</t>
  </si>
  <si>
    <t>Світильник підвісний пластм. колір білий блок живлення 12В/30Вт</t>
  </si>
  <si>
    <t>824.05.002</t>
  </si>
  <si>
    <t>Світильник поворотний навісний на шині RHEA нержавіюч.сталь колір титан 12В/20Вт</t>
  </si>
  <si>
    <t>824.05.202</t>
  </si>
  <si>
    <t>Світильник поворотний навісний на шині RHEA нержавіюч.сталь колір хром. полір.12В/20Вт</t>
  </si>
  <si>
    <t>826.62.003</t>
  </si>
  <si>
    <t>Світильник поворотний підвісний колір нержавіюч.ст</t>
  </si>
  <si>
    <t>826.62.903</t>
  </si>
  <si>
    <t>Світильник поворотний підвісний срібляст.13В/583мм</t>
  </si>
  <si>
    <t>830.46.770</t>
  </si>
  <si>
    <t>Світильник світлодіодний LED 1092 12 В/2 Вт, білий/нержавіюча сталь</t>
  </si>
  <si>
    <t>833.14.321</t>
  </si>
  <si>
    <t>Світильник світлодіодний LED 1825 230 В/5 Вт тепле біле світло 3000K, пластик хром. 500мм</t>
  </si>
  <si>
    <t xml:space="preserve">Світильник світлодіодний LED 2002 пластик колір: нержавіюча сталь 12V/1.5W тепле біле світло		</t>
  </si>
  <si>
    <t>Світильник світлодіодний LED 2002 пластик колір: нержавіюча сталь 12V/1.5W холодне біле світло</t>
  </si>
  <si>
    <t>833.73.200</t>
  </si>
  <si>
    <t xml:space="preserve">Світильник світлодіодний LED 2002 пластик колір: нержавіюча сталь 12V/1.5W холодне біле світло		</t>
  </si>
  <si>
    <t>833.76.091</t>
  </si>
  <si>
    <t>Світильник світлодіодний LED 3019 пластик, колір алюміній анодований,тепле біле світло 812мм</t>
  </si>
  <si>
    <t>Світильник світлодіодний LED 4006 350mA/1W 6-кутний пластиковий колір: срібний тепле біле світло 38мм (3 штуки)</t>
  </si>
  <si>
    <t xml:space="preserve">Світильник світлодіодний LED 4007 350mA/1W пластиковий колір: срібний тепле біле світло 34х34мм (3 штуки)		</t>
  </si>
  <si>
    <t>Світильник світлодіодний LED 9003 металічний, холодне біле світло 0.6W</t>
  </si>
  <si>
    <t>832.02.400</t>
  </si>
  <si>
    <t>Світильник шарнірний галоген., хром матовий 12V</t>
  </si>
  <si>
    <t>820.00.703</t>
  </si>
  <si>
    <t>Світильник, пластмаса, колір білий 364мм</t>
  </si>
  <si>
    <t>830.62.992</t>
  </si>
  <si>
    <t>Світильники LED підвісний тепле біле світло 13х40х145мм (3шт.)</t>
  </si>
  <si>
    <t>833.02.941</t>
  </si>
  <si>
    <t>Світлодіодне джерело живлення 12V/15W</t>
  </si>
  <si>
    <t>833.02.940</t>
  </si>
  <si>
    <t>Світлодіодне джерело живлення 12V/6W</t>
  </si>
  <si>
    <t>Світлодіодний кабель - розгалужувач 12V</t>
  </si>
  <si>
    <t>Світлодіодний кабель- розгалужувач  24V</t>
  </si>
  <si>
    <t>826.42.007</t>
  </si>
  <si>
    <t>Світлодіодний настільний світильник CPS-100 BL, 12В, 1.0А, 6000K, білий</t>
  </si>
  <si>
    <t>826.42.008</t>
  </si>
  <si>
    <t>Світлодіодний настільний світильник CPS-100 BL, 12В, 1.0А, 6000K, зелено - білий</t>
  </si>
  <si>
    <t>826.42.009</t>
  </si>
  <si>
    <t>Світлодіодний настільний світильник CPS-100 BL, 12В, 1.0А, 6000K, зелено - чорний</t>
  </si>
  <si>
    <t>826.42.004</t>
  </si>
  <si>
    <t>Світлодіодний настільний світильник CPS-100 BL, 12В, 1.0А, 6000K, помаранчево - білий</t>
  </si>
  <si>
    <t>826.42.005</t>
  </si>
  <si>
    <t>Світлодіодний настільний світильник CPS-100 BL, 12В, 1.0А, 6000K, помаранчево - чорний</t>
  </si>
  <si>
    <t>826.42.010</t>
  </si>
  <si>
    <t>Світлодіодний настільний світильник CPS-100 BL, 12В, 1.0А, 6000K, сріблясто - білий</t>
  </si>
  <si>
    <t>826.42.006</t>
  </si>
  <si>
    <t>Світлодіодний настільний світильник CPS-100 BL, 12В, 1.0А, 6000K, чорний</t>
  </si>
  <si>
    <t>826.42.000</t>
  </si>
  <si>
    <t>Світлодіодний настільний світильник CV-100 BL, 12В, 1.5А, 2500-6600K, чорний</t>
  </si>
  <si>
    <t>826.42.002</t>
  </si>
  <si>
    <t>Світлодіодний настільний світильник CV-1100 BL, 12В, 2.0А, 4000 - 6700K, чорний</t>
  </si>
  <si>
    <t>826.42.003</t>
  </si>
  <si>
    <t>Світлодіодний настільний світильник CV-2000 BL, 12В, 2.0А, 4000 - 6700K, чорний</t>
  </si>
  <si>
    <t>826.42.001</t>
  </si>
  <si>
    <t>Світлодіодний настільний світильник CV-500 BL, 12В, 1.0А, 6600K, чорний</t>
  </si>
  <si>
    <t>830.53.200</t>
  </si>
  <si>
    <t>Світлодіодний світильник холодний білий колір  1,5Вт</t>
  </si>
  <si>
    <t>820.50.963</t>
  </si>
  <si>
    <t>Свіфтильник вмонтований алюм. пластм. покриття колір срібляст. 11В/430мм</t>
  </si>
  <si>
    <t>833.16.008</t>
  </si>
  <si>
    <t>Сенсорний вимикач</t>
  </si>
  <si>
    <t>820.17.922</t>
  </si>
  <si>
    <t>Сенсорний вимикач "ONO" для внутр. об'єму</t>
  </si>
  <si>
    <t>833.89.113</t>
  </si>
  <si>
    <t>Сенсорний вимикач 12V пластик сірий</t>
  </si>
  <si>
    <t>Сенсорний вимикач для LED профіля пластиковий колір: срібний 12V</t>
  </si>
  <si>
    <t>Сенсорний вимикач для LED профіля пластиковий колір: срібний 24V</t>
  </si>
  <si>
    <t>820.17.385</t>
  </si>
  <si>
    <t>Сенсорний вимикач для дверей  20 град.</t>
  </si>
  <si>
    <t>Сенсорний вимикач для дверей пластик колір: срібний 47.3мм D12мм</t>
  </si>
  <si>
    <t>Сенсорний вимикач для дверей пластиковий колір: срібний 48.5мм D12мм</t>
  </si>
  <si>
    <t>Сенсорний вимикач для дверей пластиковий колір: срібний 60мм D13мм</t>
  </si>
  <si>
    <t>Сенсорний вимикач пластиковий колір: срібний 48.5мм D12мм</t>
  </si>
  <si>
    <t>Сенсорний вимикач пластиковий колір: срібний 60мм D13мм</t>
  </si>
  <si>
    <t>820.17.331</t>
  </si>
  <si>
    <t>Сенсорний вимикач пластиковий чорний</t>
  </si>
  <si>
    <t>820.17.341</t>
  </si>
  <si>
    <t>820.17.320</t>
  </si>
  <si>
    <t>Сенсорний вимикач, колір: чорний</t>
  </si>
  <si>
    <t>Сенсорний вимикач, пластиковий колір: срібний 47.3мм D12мм</t>
  </si>
  <si>
    <t>833.16.009</t>
  </si>
  <si>
    <t>Сенсорний вимикач\диммер</t>
  </si>
  <si>
    <t>821.35.071</t>
  </si>
  <si>
    <t>Система збірних шин 1 або 2 випромінювача світла декор.елемент біл. алебастр 12В/10Вт</t>
  </si>
  <si>
    <t>Скоба пластикова колір: срібний (до 833.74.812)</t>
  </si>
  <si>
    <t>833.05.054</t>
  </si>
  <si>
    <t>Стрічка LED 1128 24V/28,8W 3000мм тепле біле світло 3400К</t>
  </si>
  <si>
    <t>833.05.055</t>
  </si>
  <si>
    <t>Стрічка LED 1128 24V/28,8W 3000мм холодне біле світло 4500К</t>
  </si>
  <si>
    <t>833.05.050</t>
  </si>
  <si>
    <t>Стрічка LED 1128 24V/4,8W 500мм тепле біле світло 3400К</t>
  </si>
  <si>
    <t>833.05.052</t>
  </si>
  <si>
    <t>Стрічка LED 1128 24V/9,6W 1000мм тепле біле світло 3400К</t>
  </si>
  <si>
    <t>Стрічка LED 2011 12V/0.8W 300мм тепле біле світло 3200К</t>
  </si>
  <si>
    <t>Стрічка LED 2011 12V/0.8W 300мм холодне біле світло 5000К</t>
  </si>
  <si>
    <t>Стрічка LED 2011 12V/5W 2000мм тепле біле світло 3200К</t>
  </si>
  <si>
    <t>Стрічка LED 2011 12V/5W 2000мм холодне біле світло 5000К</t>
  </si>
  <si>
    <t>Стрічка LED 2012 12V/12W RGB 2000мм пластик білий</t>
  </si>
  <si>
    <t>Стрічка LED 2012 12V/2W RGB 300мм пластик білий</t>
  </si>
  <si>
    <t>833.73.350</t>
  </si>
  <si>
    <t>Стрічка LED 2013 пластикова біла 12V/24W голубе світло 5000мм (300)</t>
  </si>
  <si>
    <t>Стрічка LED 2013 пластикова біла 12V/24W денне світло 6500К 5000мм (300)</t>
  </si>
  <si>
    <t>833.73.340</t>
  </si>
  <si>
    <t>Стрічка LED 2013 пластикова біла 12V/24W холодне біле світло 5000мм (300)</t>
  </si>
  <si>
    <t>833.73.360</t>
  </si>
  <si>
    <t>Стрічка LED 2013 пластикова біла 12V/24W червоне світло 5000мм (300)</t>
  </si>
  <si>
    <t>Стрічка LED 2013 пластикова біла 12V/25W тепле біле світло 2700К 5000мм (300)</t>
  </si>
  <si>
    <t>Стрічка LED 2013 пластикова біла 12V/25W тепле біле світло 5000мм (300)</t>
  </si>
  <si>
    <t>833.73.330</t>
  </si>
  <si>
    <t>Стрічка LED 2013 пластикова біла 12V/25W холодне біле світло 5000мм (300)</t>
  </si>
  <si>
    <t>833.73.331</t>
  </si>
  <si>
    <t>Стрічка LED 2014 пластикова біла 12V/24W RGB 5000мм (300)</t>
  </si>
  <si>
    <t>833.73.420</t>
  </si>
  <si>
    <t>Стрічка LED 2015 пластикова біла 12V/36W голубе світло 5000мм (150)</t>
  </si>
  <si>
    <t>Стрічка LED 2015 пластикова біла 12V/36W денне світло 6500К 5000мм (150)</t>
  </si>
  <si>
    <t>Стрічка LED 2015 пластикова біла 12V/36W тепле біле світло 3200К 5000мм (150)</t>
  </si>
  <si>
    <t>833.73.400</t>
  </si>
  <si>
    <t>Стрічка LED 2015 пластикова біла 12V/36W тепле біле світло 5000мм (150)</t>
  </si>
  <si>
    <t>833.73.410</t>
  </si>
  <si>
    <t>Стрічка LED 2015 пластикова біла 12V/36W холодне біле світло 5000мм (150)</t>
  </si>
  <si>
    <t>833.73.430</t>
  </si>
  <si>
    <t>Стрічка LED 2015 пластикова біла 12V/36W червоне світло 5000мм (150)</t>
  </si>
  <si>
    <t>Стрічка LED 2015 пластикова біла 12V/40W холодне біле світло 4000К 5000мм</t>
  </si>
  <si>
    <t>833.73.401</t>
  </si>
  <si>
    <t xml:space="preserve">Стрічка LED 2015 пластикова біла 12V/40W холодне біле світло 5000мм </t>
  </si>
  <si>
    <t>Стрічка LED 2016 пластикова біла 12V/36W RGB 5000мм (150)</t>
  </si>
  <si>
    <t>Стрічка LED 2029 пластикова біла 12V/48W 2700К тепле біле світло 5000мм</t>
  </si>
  <si>
    <t>Стрічка LED 2029 пластикова біла 12V/48W 3000К тепле біле світло 5000мм</t>
  </si>
  <si>
    <t>Стрічка LED 2029 пластикова біла 12V/48W 4000К холодне біле світло 5000мм</t>
  </si>
  <si>
    <t>Стрічка LED 2029 пластикова біла 12V/48W 5000К холодне біле світло 5000мм</t>
  </si>
  <si>
    <t>Стрічка LED 2030 пластикова 12V/24W 2700K тепле біле світло 5000мм</t>
  </si>
  <si>
    <t>Стрічка LED 2030 пластикова 12V/24W 3000K тепле біле світло 5000мм</t>
  </si>
  <si>
    <t>Стрічка LED 2030 пластикова 12V/24W 4000K холодне біле світло 5000мм</t>
  </si>
  <si>
    <t>Стрічка LED 2030 пластикова 12V/24W 5000K холодне біле світло 5000мм</t>
  </si>
  <si>
    <t>Стрічка LED 2037 пластикова 12V/20W 2700K тепле біле світло 5000мм</t>
  </si>
  <si>
    <t>Стрічка LED 2037 пластикова 12V/20W 3000K тепле біле світло 5000мм</t>
  </si>
  <si>
    <t>Стрічка LED 2037 пластикова 12V/20W 4000K холодне біле світло 5000мм</t>
  </si>
  <si>
    <t>Стрічка LED 2037 пластикова 12V/20W 5000K холодне біле світло 5000мм</t>
  </si>
  <si>
    <t>Стрічка LED 2043 пластикова 12V/24W 2700К тепле біле світло 5000мм</t>
  </si>
  <si>
    <t>Стрічка LED 2043 пластикова 12V/24W 3000К тепле біле світло 5000мм</t>
  </si>
  <si>
    <t>Стрічка LED 2043 пластикова 12V/24W 4000К холодне біле світло 5000мм</t>
  </si>
  <si>
    <t>Стрічка LED 2043 пластикова 12V/24W 5000К холодне біле світло 5000мм</t>
  </si>
  <si>
    <t>Стрічка LED 2045 пластикова 12V/36W 2700К тепле біле світло 5000мм</t>
  </si>
  <si>
    <t>Стрічка LED 2045 пластикова 12V/36W 3000К тепле біле світло 5000мм</t>
  </si>
  <si>
    <t>Стрічка LED 2045 пластикова 12V/36W 4000К холодне біле світло 5000мм</t>
  </si>
  <si>
    <t>Стрічка LED 2045 пластикова 12V/36W 5000К холодне біле світло 5000мм</t>
  </si>
  <si>
    <t>Стрічка LED 3011 24V/0.9W 330мм пластик колір: білий тепле біле світло 3000K</t>
  </si>
  <si>
    <t>Стрічка LED 3011 24V/0.9W 330мм пластик колір: білий холодне біле світло 4000K</t>
  </si>
  <si>
    <t>Стрічка LED 3011 24V/5.6W 2000мм пластик колір: білий тепле біле світло 3000K</t>
  </si>
  <si>
    <t>Стрічка LED 3011 24V/5.6W 2000мм пластик колір: білий холодне біле світло 4000K</t>
  </si>
  <si>
    <t>Стрічка LED 3011 24V/5.6W 2000мм пластик колір: білий холодне біле світло 5000K</t>
  </si>
  <si>
    <t>Стрічка LED 3013 24V/80W 5000мм пластик колір: білий холодне біле світло 4000К</t>
  </si>
  <si>
    <t>Стрічка LED 3013 24V/80W пластик колір: білий денне світло 6000К</t>
  </si>
  <si>
    <t>Стрічка LED 3015 24V/75W 5000мм пластик колір: білий денне світло 6000К</t>
  </si>
  <si>
    <t>Стрічка LED 3015 24V/75W 5000мм пластик колір: білий тепле біле світло 3000К</t>
  </si>
  <si>
    <t>Стрічка LED 3015 24V/75W 5000мм пластик колір: білий холодне біле світло 4000К</t>
  </si>
  <si>
    <t>833.73.260.01</t>
  </si>
  <si>
    <t>Стрічка LED LOOX BASIC 3528 12V/1.44W тепле біле світло IP65 3200K 300мм</t>
  </si>
  <si>
    <t>833.73.250.01</t>
  </si>
  <si>
    <t>Стрічка LED LOOX BASIC 3528 12V/1.44W холодне біле світло IP65 4500K 300мм</t>
  </si>
  <si>
    <t>833.73.340.01</t>
  </si>
  <si>
    <t>Стрічка LED LOOX BASIC 3528 12V/24W денне світло IP20 6500K (300) 5000мм</t>
  </si>
  <si>
    <t>833.73.330.01</t>
  </si>
  <si>
    <t>Стрічка LED LOOX BASIC 3528 12V/24W тепле біле світло IP20 3200K (300) 5000мм</t>
  </si>
  <si>
    <t>833.73.331.01</t>
  </si>
  <si>
    <t>Стрічка LED LOOX BASIC 3528 12V/24W холодне біле світло IP20 4500K (300) 5000мм</t>
  </si>
  <si>
    <t>833.73.343.01</t>
  </si>
  <si>
    <t>Стрічка LED LOOX BASIC 3528 12V/48W денне світло IP20 6500K (600) 5000мм</t>
  </si>
  <si>
    <t>833.73.337.01</t>
  </si>
  <si>
    <t>Стрічка LED LOOX BASIC 3528 12V/48W тепле біле світло IP20 3200K (600) 5000мм</t>
  </si>
  <si>
    <t>833.73.336.01</t>
  </si>
  <si>
    <t>Стрічка LED LOOX BASIC 3528 12V/48W холодне біле світло IP20 4500K (600) 5000мм</t>
  </si>
  <si>
    <t>833.73.262.01</t>
  </si>
  <si>
    <t>Стрічка LED LOOX BASIC 3528 12V/9.6W тепле біле світло IP65 3200K 2000мм</t>
  </si>
  <si>
    <t>833.73.252.01</t>
  </si>
  <si>
    <t>Стрічка LED LOOX BASIC 3528 12V/9.6W холодне біле світло IP65 4500K 2000мм</t>
  </si>
  <si>
    <t>833.73.411.01</t>
  </si>
  <si>
    <t>Стрічка LED LOOX BASIC 5050 12V/72W денне світло IP20 6500K (300) 5000мм</t>
  </si>
  <si>
    <t>833.73.403.01</t>
  </si>
  <si>
    <t>Стрічка LED LOOX BASIC 5050 12V/72W тепле біле світло IP20 3200K (300) 5000мм</t>
  </si>
  <si>
    <t>833.73.404.01</t>
  </si>
  <si>
    <t>Стрічка LED LOOX BASIC 5050 12V/72W холодне біле світло IP20 4500K (300) 5000мм</t>
  </si>
  <si>
    <t>830.68.144</t>
  </si>
  <si>
    <t>Стрічка LED RGB самоклеюча 2.5х8х2000мм</t>
  </si>
  <si>
    <t>830.68.140</t>
  </si>
  <si>
    <t>Стрічка LED RGB самоклеюча 2.5х8х300мм</t>
  </si>
  <si>
    <t>830.68.795</t>
  </si>
  <si>
    <t>Стрічка LED тепле біле світло самоклеюча прозора LED 1076 12V4,8 W 1000 мм</t>
  </si>
  <si>
    <t>830.68.744</t>
  </si>
  <si>
    <t>Стрічка LED тепле світло самоклеюча 3х8мм 2000мм</t>
  </si>
  <si>
    <t>830.68.794</t>
  </si>
  <si>
    <t>Стрічка LED холодне біле світло самоклеюча прозора LED 1076 12V4,8 W 1000 мм</t>
  </si>
  <si>
    <t>830.68.770</t>
  </si>
  <si>
    <t>Стрічка LED холодне світло самоклеюча 2000мм</t>
  </si>
  <si>
    <t>830.68.700</t>
  </si>
  <si>
    <t>Стрічка LED холодне світло самоклеюча 3х8мм 300мм</t>
  </si>
  <si>
    <t>830.68.740</t>
  </si>
  <si>
    <t>Стрічка освітлювальна LED LC=теплий колір білий 300 мм</t>
  </si>
  <si>
    <t>Стрічка подвійна LED 3028 24V/96W холодне біле світло 5000К 5000мм</t>
  </si>
  <si>
    <t>Стрічка світлодіодна LED 3013 24V/80W 5000мм пластик колір: білий тепле біле світло 3000К</t>
  </si>
  <si>
    <t>832.03.791</t>
  </si>
  <si>
    <t>Трансформатор 230 V/12 V 60W</t>
  </si>
  <si>
    <t>832.03.790</t>
  </si>
  <si>
    <t>Трансформатор білий 230 V/12 V 60W</t>
  </si>
  <si>
    <t>828.19.002</t>
  </si>
  <si>
    <t>Трикутний підвісний світильник без конвертера сталь крацов.мат.12В/20Вт</t>
  </si>
  <si>
    <t>828.19.052</t>
  </si>
  <si>
    <t>Трикутний підвісний світильник з вимикач. на перш.світ.потрійний комплект з конверт. 60 Вт нерж.сталь крацов.мат.12В/3x20Вт</t>
  </si>
  <si>
    <t>828.19.012</t>
  </si>
  <si>
    <t>Трикутний підвісний світильник нержавіюча сталь 12 В/20 Вт</t>
  </si>
  <si>
    <t>828.19.022</t>
  </si>
  <si>
    <t>Трикутний підвісний світильник подвійний комплект з конверт. 60 Вт нерж.сталь крацов.мат.12В/2x20Вт</t>
  </si>
  <si>
    <t>828.19.032</t>
  </si>
  <si>
    <t>Трикутний підвісний світильник потрійний комплект з конверт. 60 Вт нерж.сталь крацов.мат.12В/3x20Вт</t>
  </si>
  <si>
    <t>Тримач профілю 40° нержавіюча сталь матова</t>
  </si>
  <si>
    <t>833.74.893</t>
  </si>
  <si>
    <t>Тримач профілю 833.74.835 нержавіюча сталь, колір: срібний</t>
  </si>
  <si>
    <t>Тримач профілю 90° нержавіюча сталь матова</t>
  </si>
  <si>
    <t>Тримач профілю алюміній, колір: срібний</t>
  </si>
  <si>
    <t>832.01.220</t>
  </si>
  <si>
    <t>Тримач шини, латунь, хромований полірований</t>
  </si>
  <si>
    <t>Універсальний контактний вимикач, пластик чорний</t>
  </si>
  <si>
    <t>832.01.430</t>
  </si>
  <si>
    <t>Утримувач для скла латунь, хром мат.</t>
  </si>
  <si>
    <t>832.01.230</t>
  </si>
  <si>
    <t>Утримувач для скла латунь, хром полірований</t>
  </si>
  <si>
    <t>830.23.041</t>
  </si>
  <si>
    <t>Функціональн. перетворювач для RGB-пластин</t>
  </si>
  <si>
    <t>830.37.783</t>
  </si>
  <si>
    <t>Х-подібний з'єднувач компонентів модульних систем світлодіодів колір білий довжина 53мм 0,18Вт</t>
  </si>
  <si>
    <t>832.00.415</t>
  </si>
  <si>
    <t>Шина для світильників 1490 мм, алюміній, хром мат.</t>
  </si>
  <si>
    <t>832.00.215</t>
  </si>
  <si>
    <t>Шина для світильників 1490мм, алюміній, хром полірований</t>
  </si>
  <si>
    <t>832.00.420</t>
  </si>
  <si>
    <t>Шина для світильників 1990 мм, алюміній, хром мат.</t>
  </si>
  <si>
    <t>832.00.220</t>
  </si>
  <si>
    <t>Шина для світильників 1990мм, алюміній, хром полірований</t>
  </si>
  <si>
    <t>832.00.410</t>
  </si>
  <si>
    <t>Шина для світильників 990 мм, алюміній, хром мат.</t>
  </si>
  <si>
    <t>832.00.210</t>
  </si>
  <si>
    <t>Шина для світильників 990мм, алюміній, хром полірований</t>
  </si>
  <si>
    <t>821.40.500</t>
  </si>
  <si>
    <t xml:space="preserve">Шина збірна пластмаса сіра 12V 1,2 м </t>
  </si>
  <si>
    <t>832.01.440</t>
  </si>
  <si>
    <t>Шинний перехідник з штекер. для конверт.,хром мат</t>
  </si>
  <si>
    <t>832.01.400</t>
  </si>
  <si>
    <t>Шинний тримач, латунь, хром матовий</t>
  </si>
  <si>
    <t>832.01.200</t>
  </si>
  <si>
    <t>Шинний тримач, латунь, хром полірований</t>
  </si>
  <si>
    <t>833.89.009</t>
  </si>
  <si>
    <t xml:space="preserve">Шнур без вилки колір чорний 2000 мм </t>
  </si>
  <si>
    <t>826.79.790</t>
  </si>
  <si>
    <t>Шнур з вилкою EU 2000мм</t>
  </si>
  <si>
    <t>Шнур з вилкою EU 250V 2000мм</t>
  </si>
  <si>
    <t>833.89.006</t>
  </si>
  <si>
    <t>Шнур з вилкою KR  чорний  250V 2000 мм</t>
  </si>
  <si>
    <t>821.86.392</t>
  </si>
  <si>
    <t>Шнур з вимикачем, 4 м, чорний</t>
  </si>
  <si>
    <t>821.86.383</t>
  </si>
  <si>
    <t>Шнур з перемикачем на підлозі, 4 м, чорний</t>
  </si>
  <si>
    <t>827.10.712</t>
  </si>
  <si>
    <t>Шнур мережевий 220 V, 2 м, з розмикачем</t>
  </si>
  <si>
    <t>Штанга гардеробна для стрічок LED 2013/2015 алюміній колір: срібний 2500мм</t>
  </si>
  <si>
    <t>Штанга гардеробна для стрічок LED 2029/37/43/45 3013/15 алюміній колір: срібний 2500мм</t>
  </si>
  <si>
    <t>Штепсельна розетка на 2 роз'єми з кабелем 1.5м кутова пластик колір: титан</t>
  </si>
  <si>
    <t>Штепсельна розетка на 2 роз'єми з кабелем 1.5м нержавіюча сталь матова</t>
  </si>
  <si>
    <t>Штепсельна розетка на 2 роз'єми з кабелем 1.5м пластик колір: титан</t>
  </si>
  <si>
    <t>Штанготримач OVA для кріплення до бокової стінки цамак нікельований</t>
  </si>
  <si>
    <t>Штанготримач центральний цамак хромований 85-105мм</t>
  </si>
  <si>
    <t>Корпус для врізного монтажу LED 2040 пластик квадратний, колір сірий</t>
  </si>
  <si>
    <t>Світильник LED 2040 12V/1.5W алюміній тепле біле світло 3000K</t>
  </si>
  <si>
    <t>Світильник LED 2040 12V/1.5W алюміній холодне біле світло 4000K</t>
  </si>
  <si>
    <t>Блок живлення для LED 12V/15W пластиковий чорний на 6 виходів зі шнуром з вилкою EU 250V 2000мм</t>
  </si>
  <si>
    <t>Блок живлення для LED 12V/30W пластиковий чорний на 6 виходів зі шнуром з вилкою EU 250V 2000мм</t>
  </si>
  <si>
    <t>Блок живлення для LED 12V/0-20W пластиковий чорний на 6 виходів зі шнуром з вилкою EU 250V 2000мм</t>
  </si>
  <si>
    <t>Блок живлення для LED 12V/0-60W пластиковий чорний на 6 виходів зі шнуром з вилкою EU 250V 2000мм</t>
  </si>
  <si>
    <t>Блок живлення для LED 24V/15W на 6 виходів пластиковий чорний зі шнуром з вилкою EU 250V 2000мм</t>
  </si>
  <si>
    <t>Блок живлення для LED 24V/30W на 6 виходів пластиковий чорний зі шнуром з вилкою EU 250V 2000мм</t>
  </si>
  <si>
    <t>Блок живлення для LED 350mA/1-4W на 4 виходи пластиковий чорний зі шнуром з вилкою EU 250V 2000мм</t>
  </si>
  <si>
    <t>Блок живлення для LED 350mA/5-10W на 10 виходів пластиковий чорний зі шнуром з вилкою EU 250V 2000мм</t>
  </si>
  <si>
    <t>Система 24V</t>
  </si>
  <si>
    <t>Аудіосистеми</t>
  </si>
  <si>
    <t>посилання на каталог</t>
  </si>
  <si>
    <t>Сумісний із стрічкою LED 2013</t>
  </si>
  <si>
    <t xml:space="preserve">Сумісний із стрічкою LED 2015 </t>
  </si>
  <si>
    <t>Штепсельні розетки</t>
  </si>
  <si>
    <t>*кабель живлення замовляйте окремо</t>
  </si>
  <si>
    <t>822.10.080</t>
  </si>
  <si>
    <r>
      <t>Ультра-тонкий (</t>
    </r>
    <r>
      <rPr>
        <sz val="10"/>
        <color rgb="FFFF0000"/>
        <rFont val="Calibri"/>
        <family val="2"/>
        <charset val="204"/>
        <scheme val="minor"/>
      </rPr>
      <t>без виходу для вимикача</t>
    </r>
    <r>
      <rPr>
        <sz val="10"/>
        <rFont val="Calibri"/>
        <family val="2"/>
        <charset val="204"/>
        <scheme val="minor"/>
      </rPr>
      <t>)</t>
    </r>
  </si>
  <si>
    <t>&gt;&gt;Перейти&lt;&lt;</t>
  </si>
  <si>
    <t>Конфігуратор LOOX:</t>
  </si>
  <si>
    <t>ціна, EUR з ПДВ</t>
  </si>
</sst>
</file>

<file path=xl/styles.xml><?xml version="1.0" encoding="utf-8"?>
<styleSheet xmlns="http://schemas.openxmlformats.org/spreadsheetml/2006/main">
  <numFmts count="3">
    <numFmt numFmtId="164" formatCode="_-* #,##0.00_₴_-;\-* #,##0.00_₴_-;_-* &quot;-&quot;??_₴_-;_-@_-"/>
    <numFmt numFmtId="165" formatCode="_-* #,##0.00\ &quot;грн.&quot;_-;\-* #,##0.00\ &quot;грн.&quot;_-;_-* &quot;-&quot;??\ &quot;грн.&quot;_-;_-@_-"/>
    <numFmt numFmtId="166" formatCode="0.00000&quot; EUR&quot;"/>
  </numFmts>
  <fonts count="36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8"/>
      <name val="Arial"/>
      <family val="2"/>
      <charset val="1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theme="1" tint="0.34998626667073579"/>
      <name val="Calibri"/>
      <family val="2"/>
      <charset val="204"/>
      <scheme val="minor"/>
    </font>
    <font>
      <sz val="9"/>
      <color theme="1" tint="0.34998626667073579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8"/>
      <color theme="1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0"/>
      <color rgb="FFFFC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10"/>
      <color rgb="FF00B050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rgb="FF002060"/>
      <name val="Arial"/>
      <family val="2"/>
      <charset val="204"/>
    </font>
    <font>
      <sz val="10"/>
      <color theme="1" tint="0.34998626667073579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60606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C52D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14">
    <xf numFmtId="0" fontId="0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" fillId="0" borderId="0"/>
    <xf numFmtId="0" fontId="6" fillId="0" borderId="0"/>
    <xf numFmtId="0" fontId="4" fillId="0" borderId="0"/>
    <xf numFmtId="0" fontId="5" fillId="0" borderId="0"/>
    <xf numFmtId="0" fontId="4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4" fillId="0" borderId="0"/>
    <xf numFmtId="9" fontId="1" fillId="0" borderId="0" applyFont="0" applyFill="0" applyBorder="0" applyAlignment="0" applyProtection="0"/>
  </cellStyleXfs>
  <cellXfs count="197">
    <xf numFmtId="0" fontId="0" fillId="0" borderId="0" xfId="0"/>
    <xf numFmtId="0" fontId="7" fillId="2" borderId="0" xfId="0" applyFont="1" applyFill="1" applyProtection="1">
      <protection hidden="1"/>
    </xf>
    <xf numFmtId="0" fontId="7" fillId="3" borderId="0" xfId="0" applyFont="1" applyFill="1" applyProtection="1">
      <protection hidden="1"/>
    </xf>
    <xf numFmtId="0" fontId="7" fillId="4" borderId="0" xfId="0" applyFont="1" applyFill="1" applyProtection="1">
      <protection hidden="1"/>
    </xf>
    <xf numFmtId="0" fontId="8" fillId="0" borderId="0" xfId="0" applyFont="1" applyFill="1" applyBorder="1" applyProtection="1">
      <protection hidden="1"/>
    </xf>
    <xf numFmtId="0" fontId="22" fillId="10" borderId="2" xfId="0" applyFont="1" applyFill="1" applyBorder="1" applyAlignment="1">
      <alignment horizontal="center" vertical="center" wrapText="1"/>
    </xf>
    <xf numFmtId="0" fontId="24" fillId="6" borderId="14" xfId="0" applyFont="1" applyFill="1" applyBorder="1" applyProtection="1">
      <protection hidden="1"/>
    </xf>
    <xf numFmtId="0" fontId="26" fillId="6" borderId="0" xfId="0" applyFont="1" applyFill="1" applyBorder="1" applyProtection="1">
      <protection hidden="1"/>
    </xf>
    <xf numFmtId="0" fontId="8" fillId="6" borderId="0" xfId="0" applyFont="1" applyFill="1" applyBorder="1" applyAlignment="1" applyProtection="1">
      <alignment horizontal="right"/>
      <protection hidden="1"/>
    </xf>
    <xf numFmtId="0" fontId="0" fillId="0" borderId="3" xfId="0" applyNumberFormat="1" applyFont="1" applyBorder="1" applyAlignment="1">
      <alignment horizontal="left" vertical="top" wrapText="1"/>
    </xf>
    <xf numFmtId="0" fontId="0" fillId="0" borderId="15" xfId="0" applyNumberFormat="1" applyFont="1" applyBorder="1" applyAlignment="1">
      <alignment horizontal="left" vertical="top" wrapText="1" indent="1"/>
    </xf>
    <xf numFmtId="0" fontId="0" fillId="0" borderId="16" xfId="0" applyNumberFormat="1" applyFont="1" applyBorder="1" applyAlignment="1">
      <alignment horizontal="right" vertical="top" wrapText="1"/>
    </xf>
    <xf numFmtId="166" fontId="0" fillId="0" borderId="1" xfId="0" applyNumberFormat="1" applyFont="1" applyBorder="1" applyAlignment="1">
      <alignment horizontal="right" vertical="top" wrapText="1"/>
    </xf>
    <xf numFmtId="0" fontId="0" fillId="0" borderId="17" xfId="0" applyNumberFormat="1" applyFont="1" applyBorder="1" applyAlignment="1">
      <alignment horizontal="left" vertical="top" wrapText="1"/>
    </xf>
    <xf numFmtId="0" fontId="0" fillId="0" borderId="18" xfId="0" applyNumberFormat="1" applyFont="1" applyBorder="1" applyAlignment="1">
      <alignment horizontal="left" vertical="top" wrapText="1" indent="1"/>
    </xf>
    <xf numFmtId="0" fontId="0" fillId="0" borderId="19" xfId="0" applyNumberFormat="1" applyFont="1" applyBorder="1" applyAlignment="1">
      <alignment horizontal="right" vertical="top" wrapText="1"/>
    </xf>
    <xf numFmtId="166" fontId="0" fillId="0" borderId="20" xfId="0" applyNumberFormat="1" applyFont="1" applyBorder="1" applyAlignment="1">
      <alignment horizontal="right" vertical="top" wrapText="1"/>
    </xf>
    <xf numFmtId="0" fontId="30" fillId="6" borderId="0" xfId="0" applyFont="1" applyFill="1" applyBorder="1" applyProtection="1">
      <protection hidden="1"/>
    </xf>
    <xf numFmtId="0" fontId="32" fillId="0" borderId="21" xfId="8" applyNumberFormat="1" applyFont="1" applyFill="1" applyBorder="1" applyAlignment="1">
      <alignment horizontal="left" vertical="top" wrapText="1"/>
    </xf>
    <xf numFmtId="0" fontId="32" fillId="0" borderId="22" xfId="0" applyNumberFormat="1" applyFont="1" applyBorder="1" applyAlignment="1">
      <alignment horizontal="left" vertical="top" wrapText="1" indent="1"/>
    </xf>
    <xf numFmtId="166" fontId="32" fillId="0" borderId="5" xfId="0" applyNumberFormat="1" applyFont="1" applyBorder="1" applyAlignment="1">
      <alignment horizontal="right" vertical="top" wrapText="1"/>
    </xf>
    <xf numFmtId="0" fontId="0" fillId="6" borderId="0" xfId="0" applyFill="1" applyBorder="1" applyProtection="1">
      <protection hidden="1"/>
    </xf>
    <xf numFmtId="0" fontId="0" fillId="6" borderId="14" xfId="0" applyFill="1" applyBorder="1" applyProtection="1">
      <protection hidden="1"/>
    </xf>
    <xf numFmtId="0" fontId="13" fillId="6" borderId="14" xfId="0" applyFont="1" applyFill="1" applyBorder="1" applyProtection="1">
      <protection hidden="1"/>
    </xf>
    <xf numFmtId="0" fontId="0" fillId="6" borderId="0" xfId="0" applyFill="1" applyBorder="1" applyAlignment="1" applyProtection="1">
      <alignment horizontal="right"/>
      <protection hidden="1"/>
    </xf>
    <xf numFmtId="0" fontId="0" fillId="6" borderId="14" xfId="0" applyFill="1" applyBorder="1" applyAlignment="1" applyProtection="1">
      <alignment horizontal="right"/>
      <protection hidden="1"/>
    </xf>
    <xf numFmtId="0" fontId="13" fillId="6" borderId="0" xfId="0" applyFont="1" applyFill="1" applyBorder="1" applyProtection="1">
      <protection hidden="1"/>
    </xf>
    <xf numFmtId="0" fontId="10" fillId="6" borderId="9" xfId="0" applyFont="1" applyFill="1" applyBorder="1" applyAlignment="1" applyProtection="1">
      <alignment horizontal="right" vertical="center"/>
      <protection hidden="1"/>
    </xf>
    <xf numFmtId="0" fontId="0" fillId="0" borderId="0" xfId="0" applyFill="1" applyProtection="1">
      <protection hidden="1"/>
    </xf>
    <xf numFmtId="0" fontId="0" fillId="6" borderId="0" xfId="0" applyFill="1" applyProtection="1">
      <protection hidden="1"/>
    </xf>
    <xf numFmtId="0" fontId="24" fillId="6" borderId="0" xfId="0" applyFont="1" applyFill="1" applyBorder="1" applyProtection="1">
      <protection hidden="1"/>
    </xf>
    <xf numFmtId="0" fontId="0" fillId="6" borderId="0" xfId="0" applyFill="1" applyBorder="1" applyAlignment="1" applyProtection="1">
      <alignment horizontal="left" vertical="center"/>
      <protection hidden="1"/>
    </xf>
    <xf numFmtId="0" fontId="11" fillId="6" borderId="9" xfId="11" applyFont="1" applyFill="1" applyBorder="1" applyAlignment="1" applyProtection="1">
      <alignment horizontal="right" vertical="center"/>
      <protection hidden="1"/>
    </xf>
    <xf numFmtId="0" fontId="0" fillId="0" borderId="0" xfId="0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  <protection hidden="1"/>
    </xf>
    <xf numFmtId="0" fontId="31" fillId="8" borderId="1" xfId="12" applyNumberFormat="1" applyFont="1" applyFill="1" applyBorder="1" applyAlignment="1" applyProtection="1">
      <alignment horizontal="center" vertical="center" wrapText="1"/>
      <protection hidden="1"/>
    </xf>
    <xf numFmtId="0" fontId="26" fillId="8" borderId="1" xfId="12" applyNumberFormat="1" applyFont="1" applyFill="1" applyBorder="1" applyAlignment="1" applyProtection="1">
      <alignment horizontal="left" vertical="center" wrapText="1"/>
      <protection hidden="1"/>
    </xf>
    <xf numFmtId="0" fontId="26" fillId="8" borderId="1" xfId="12" applyNumberFormat="1" applyFont="1" applyFill="1" applyBorder="1" applyAlignment="1" applyProtection="1">
      <alignment horizontal="center" vertical="center" wrapText="1"/>
      <protection hidden="1"/>
    </xf>
    <xf numFmtId="2" fontId="3" fillId="0" borderId="1" xfId="12" applyNumberFormat="1" applyFont="1" applyBorder="1" applyAlignment="1" applyProtection="1">
      <alignment horizontal="center" vertical="center"/>
      <protection hidden="1"/>
    </xf>
    <xf numFmtId="0" fontId="13" fillId="0" borderId="1" xfId="0" applyFont="1" applyBorder="1" applyAlignment="1" applyProtection="1">
      <alignment vertical="center"/>
      <protection hidden="1"/>
    </xf>
    <xf numFmtId="0" fontId="13" fillId="0" borderId="1" xfId="0" applyFont="1" applyFill="1" applyBorder="1" applyAlignment="1" applyProtection="1">
      <alignment vertical="center"/>
      <protection hidden="1"/>
    </xf>
    <xf numFmtId="0" fontId="13" fillId="0" borderId="1" xfId="0" applyFont="1" applyBorder="1" applyAlignment="1" applyProtection="1">
      <alignment horizontal="center" vertical="center" wrapText="1"/>
      <protection hidden="1"/>
    </xf>
    <xf numFmtId="0" fontId="3" fillId="0" borderId="1" xfId="11" applyNumberFormat="1" applyFont="1" applyFill="1" applyBorder="1" applyAlignment="1" applyProtection="1">
      <alignment horizontal="center" vertical="center" wrapText="1"/>
      <protection hidden="1"/>
    </xf>
    <xf numFmtId="0" fontId="28" fillId="0" borderId="1" xfId="0" applyFont="1" applyFill="1" applyBorder="1" applyAlignment="1" applyProtection="1">
      <alignment horizontal="center" vertical="center" wrapText="1"/>
      <protection hidden="1"/>
    </xf>
    <xf numFmtId="0" fontId="13" fillId="0" borderId="11" xfId="0" applyFont="1" applyBorder="1" applyAlignment="1" applyProtection="1">
      <alignment horizontal="center" vertical="center" wrapText="1"/>
      <protection hidden="1"/>
    </xf>
    <xf numFmtId="0" fontId="13" fillId="0" borderId="12" xfId="0" applyFont="1" applyBorder="1" applyAlignment="1" applyProtection="1">
      <alignment horizontal="center" vertical="center" wrapText="1"/>
      <protection hidden="1"/>
    </xf>
    <xf numFmtId="0" fontId="29" fillId="0" borderId="1" xfId="0" applyFont="1" applyFill="1" applyBorder="1" applyAlignment="1" applyProtection="1">
      <alignment horizontal="center" vertical="center" wrapText="1"/>
      <protection hidden="1"/>
    </xf>
    <xf numFmtId="0" fontId="13" fillId="0" borderId="1" xfId="0" applyFont="1" applyBorder="1" applyAlignment="1" applyProtection="1">
      <alignment horizontal="center" vertical="center"/>
      <protection hidden="1"/>
    </xf>
    <xf numFmtId="0" fontId="13" fillId="0" borderId="13" xfId="0" applyFont="1" applyBorder="1" applyAlignment="1" applyProtection="1">
      <alignment horizontal="center" vertical="center" wrapText="1"/>
      <protection hidden="1"/>
    </xf>
    <xf numFmtId="0" fontId="13" fillId="0" borderId="2" xfId="0" applyFont="1" applyBorder="1" applyAlignment="1" applyProtection="1">
      <alignment horizontal="center" vertical="center" wrapText="1"/>
      <protection hidden="1"/>
    </xf>
    <xf numFmtId="0" fontId="13" fillId="5" borderId="1" xfId="0" applyFont="1" applyFill="1" applyBorder="1" applyAlignment="1" applyProtection="1">
      <alignment vertical="center"/>
      <protection hidden="1"/>
    </xf>
    <xf numFmtId="0" fontId="29" fillId="0" borderId="1" xfId="11" applyNumberFormat="1" applyFont="1" applyFill="1" applyBorder="1" applyAlignment="1" applyProtection="1">
      <alignment horizontal="center" vertical="center" wrapText="1"/>
      <protection hidden="1"/>
    </xf>
    <xf numFmtId="0" fontId="19" fillId="0" borderId="1" xfId="0" applyFont="1" applyBorder="1" applyAlignment="1" applyProtection="1">
      <alignment horizontal="center" vertical="center" wrapText="1"/>
      <protection hidden="1"/>
    </xf>
    <xf numFmtId="0" fontId="1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0" fontId="14" fillId="0" borderId="1" xfId="0" applyFont="1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/>
      <protection hidden="1"/>
    </xf>
    <xf numFmtId="0" fontId="14" fillId="0" borderId="5" xfId="0" applyFont="1" applyBorder="1" applyAlignment="1" applyProtection="1">
      <alignment vertical="center"/>
      <protection hidden="1"/>
    </xf>
    <xf numFmtId="0" fontId="13" fillId="0" borderId="4" xfId="0" applyFont="1" applyBorder="1" applyAlignment="1" applyProtection="1">
      <alignment vertical="center"/>
      <protection hidden="1"/>
    </xf>
    <xf numFmtId="0" fontId="0" fillId="0" borderId="4" xfId="0" applyBorder="1" applyAlignment="1" applyProtection="1">
      <protection hidden="1"/>
    </xf>
    <xf numFmtId="0" fontId="3" fillId="0" borderId="1" xfId="11" applyFont="1" applyFill="1" applyBorder="1" applyAlignment="1" applyProtection="1">
      <alignment horizontal="center" vertical="center" wrapText="1"/>
      <protection hidden="1"/>
    </xf>
    <xf numFmtId="0" fontId="28" fillId="0" borderId="1" xfId="0" applyFont="1" applyBorder="1" applyAlignment="1" applyProtection="1">
      <alignment horizontal="center"/>
      <protection hidden="1"/>
    </xf>
    <xf numFmtId="0" fontId="14" fillId="0" borderId="1" xfId="0" applyFont="1" applyBorder="1" applyAlignment="1" applyProtection="1">
      <alignment horizontal="center" vertical="center"/>
      <protection hidden="1"/>
    </xf>
    <xf numFmtId="0" fontId="13" fillId="0" borderId="1" xfId="0" applyFont="1" applyBorder="1" applyProtection="1">
      <protection hidden="1"/>
    </xf>
    <xf numFmtId="0" fontId="0" fillId="0" borderId="1" xfId="0" applyFont="1" applyBorder="1" applyProtection="1">
      <protection hidden="1"/>
    </xf>
    <xf numFmtId="0" fontId="13" fillId="0" borderId="1" xfId="0" applyFont="1" applyBorder="1" applyAlignment="1" applyProtection="1">
      <protection hidden="1"/>
    </xf>
    <xf numFmtId="0" fontId="25" fillId="0" borderId="1" xfId="0" applyFont="1" applyBorder="1" applyAlignment="1" applyProtection="1">
      <alignment horizontal="left" wrapText="1"/>
      <protection hidden="1"/>
    </xf>
    <xf numFmtId="0" fontId="13" fillId="0" borderId="1" xfId="0" applyFont="1" applyBorder="1" applyAlignment="1" applyProtection="1">
      <alignment horizontal="center"/>
      <protection hidden="1"/>
    </xf>
    <xf numFmtId="0" fontId="10" fillId="0" borderId="1" xfId="0" applyFont="1" applyBorder="1" applyAlignment="1" applyProtection="1">
      <alignment wrapText="1"/>
      <protection hidden="1"/>
    </xf>
    <xf numFmtId="0" fontId="15" fillId="0" borderId="1" xfId="0" applyFont="1" applyBorder="1" applyAlignment="1" applyProtection="1">
      <alignment horizontal="center" vertical="center" wrapText="1"/>
      <protection hidden="1"/>
    </xf>
    <xf numFmtId="0" fontId="28" fillId="0" borderId="1" xfId="11" applyNumberFormat="1" applyFont="1" applyFill="1" applyBorder="1" applyAlignment="1" applyProtection="1">
      <alignment horizontal="center" vertical="center" wrapText="1"/>
      <protection hidden="1"/>
    </xf>
    <xf numFmtId="0" fontId="3" fillId="0" borderId="1" xfId="8" applyNumberFormat="1" applyFont="1" applyFill="1" applyBorder="1" applyAlignment="1" applyProtection="1">
      <alignment horizontal="center" vertical="center" wrapText="1"/>
      <protection hidden="1"/>
    </xf>
    <xf numFmtId="0" fontId="9" fillId="0" borderId="0" xfId="11" applyProtection="1">
      <protection hidden="1"/>
    </xf>
    <xf numFmtId="0" fontId="24" fillId="0" borderId="1" xfId="1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0" fontId="24" fillId="0" borderId="1" xfId="8" applyNumberFormat="1" applyFont="1" applyFill="1" applyBorder="1" applyAlignment="1" applyProtection="1">
      <alignment horizontal="center" vertical="center" wrapText="1"/>
      <protection hidden="1"/>
    </xf>
    <xf numFmtId="0" fontId="25" fillId="0" borderId="0" xfId="0" applyFont="1" applyAlignment="1" applyProtection="1">
      <alignment vertical="top"/>
      <protection hidden="1"/>
    </xf>
    <xf numFmtId="0" fontId="0" fillId="0" borderId="5" xfId="0" applyBorder="1" applyProtection="1">
      <protection hidden="1"/>
    </xf>
    <xf numFmtId="0" fontId="0" fillId="0" borderId="2" xfId="0" applyBorder="1" applyProtection="1">
      <protection hidden="1"/>
    </xf>
    <xf numFmtId="0" fontId="0" fillId="0" borderId="2" xfId="0" applyFont="1" applyBorder="1" applyProtection="1">
      <protection hidden="1"/>
    </xf>
    <xf numFmtId="0" fontId="1" fillId="0" borderId="1" xfId="8" applyNumberFormat="1" applyFont="1" applyFill="1" applyBorder="1" applyAlignment="1" applyProtection="1">
      <alignment horizontal="center" vertical="center" wrapText="1"/>
      <protection hidden="1"/>
    </xf>
    <xf numFmtId="0" fontId="13" fillId="0" borderId="0" xfId="0" applyFont="1" applyProtection="1">
      <protection hidden="1"/>
    </xf>
    <xf numFmtId="0" fontId="24" fillId="0" borderId="0" xfId="0" applyFont="1" applyProtection="1">
      <protection hidden="1"/>
    </xf>
    <xf numFmtId="0" fontId="0" fillId="0" borderId="0" xfId="0" applyAlignment="1" applyProtection="1">
      <alignment horizontal="left" vertical="center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0" fontId="13" fillId="0" borderId="2" xfId="0" applyFont="1" applyBorder="1" applyAlignment="1" applyProtection="1">
      <alignment horizontal="center" vertical="center" wrapText="1"/>
      <protection hidden="1"/>
    </xf>
    <xf numFmtId="0" fontId="19" fillId="0" borderId="5" xfId="0" applyFont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vertical="center"/>
      <protection hidden="1"/>
    </xf>
    <xf numFmtId="0" fontId="23" fillId="6" borderId="1" xfId="0" applyFont="1" applyFill="1" applyBorder="1" applyAlignment="1" applyProtection="1">
      <alignment horizontal="left" vertical="center"/>
      <protection hidden="1"/>
    </xf>
    <xf numFmtId="0" fontId="12" fillId="6" borderId="1" xfId="0" applyFont="1" applyFill="1" applyBorder="1" applyAlignment="1" applyProtection="1">
      <alignment vertical="center"/>
      <protection hidden="1"/>
    </xf>
    <xf numFmtId="0" fontId="3" fillId="6" borderId="1" xfId="0" applyFont="1" applyFill="1" applyBorder="1" applyAlignment="1" applyProtection="1">
      <alignment vertical="center"/>
      <protection hidden="1"/>
    </xf>
    <xf numFmtId="0" fontId="31" fillId="6" borderId="1" xfId="12" applyNumberFormat="1" applyFont="1" applyFill="1" applyBorder="1" applyAlignment="1" applyProtection="1">
      <alignment horizontal="center" vertical="center" wrapText="1"/>
      <protection hidden="1"/>
    </xf>
    <xf numFmtId="0" fontId="26" fillId="6" borderId="1" xfId="12" applyNumberFormat="1" applyFont="1" applyFill="1" applyBorder="1" applyAlignment="1" applyProtection="1">
      <alignment horizontal="left" vertical="center" wrapText="1"/>
      <protection hidden="1"/>
    </xf>
    <xf numFmtId="0" fontId="26" fillId="6" borderId="1" xfId="12" applyNumberFormat="1" applyFont="1" applyFill="1" applyBorder="1" applyAlignment="1" applyProtection="1">
      <alignment horizontal="center" vertical="center" wrapText="1"/>
      <protection hidden="1"/>
    </xf>
    <xf numFmtId="2" fontId="3" fillId="6" borderId="1" xfId="12" applyNumberFormat="1" applyFont="1" applyFill="1" applyBorder="1" applyAlignment="1" applyProtection="1">
      <alignment horizontal="center" vertical="center"/>
      <protection hidden="1"/>
    </xf>
    <xf numFmtId="0" fontId="23" fillId="6" borderId="1" xfId="0" applyFont="1" applyFill="1" applyBorder="1" applyAlignment="1" applyProtection="1">
      <alignment horizontal="left" vertical="center" wrapText="1"/>
      <protection hidden="1"/>
    </xf>
    <xf numFmtId="0" fontId="12" fillId="6" borderId="1" xfId="0" applyFont="1" applyFill="1" applyBorder="1" applyAlignment="1" applyProtection="1">
      <alignment vertical="center" wrapText="1"/>
      <protection hidden="1"/>
    </xf>
    <xf numFmtId="0" fontId="3" fillId="6" borderId="1" xfId="0" applyFont="1" applyFill="1" applyBorder="1" applyAlignment="1" applyProtection="1">
      <alignment horizontal="center" vertical="center" wrapText="1"/>
      <protection hidden="1"/>
    </xf>
    <xf numFmtId="0" fontId="13" fillId="6" borderId="1" xfId="0" applyFont="1" applyFill="1" applyBorder="1" applyAlignment="1" applyProtection="1">
      <alignment horizontal="center" vertical="center" wrapText="1"/>
      <protection hidden="1"/>
    </xf>
    <xf numFmtId="0" fontId="33" fillId="12" borderId="1" xfId="0" applyFont="1" applyFill="1" applyBorder="1" applyAlignment="1" applyProtection="1">
      <alignment horizontal="left" vertical="center"/>
      <protection hidden="1"/>
    </xf>
    <xf numFmtId="0" fontId="13" fillId="12" borderId="14" xfId="0" applyFont="1" applyFill="1" applyBorder="1" applyAlignment="1" applyProtection="1">
      <alignment horizontal="right"/>
      <protection hidden="1"/>
    </xf>
    <xf numFmtId="2" fontId="34" fillId="12" borderId="1" xfId="0" applyNumberFormat="1" applyFont="1" applyFill="1" applyBorder="1" applyAlignment="1" applyProtection="1">
      <alignment horizontal="center"/>
      <protection locked="0"/>
    </xf>
    <xf numFmtId="9" fontId="33" fillId="12" borderId="1" xfId="13" applyFont="1" applyFill="1" applyBorder="1" applyAlignment="1" applyProtection="1">
      <alignment horizontal="center"/>
      <protection locked="0"/>
    </xf>
    <xf numFmtId="0" fontId="13" fillId="0" borderId="5" xfId="0" applyFont="1" applyBorder="1" applyAlignment="1" applyProtection="1">
      <alignment vertical="center"/>
      <protection hidden="1"/>
    </xf>
    <xf numFmtId="0" fontId="3" fillId="0" borderId="5" xfId="0" applyFont="1" applyFill="1" applyBorder="1" applyAlignment="1" applyProtection="1">
      <alignment horizontal="center" vertical="center" wrapText="1"/>
      <protection hidden="1"/>
    </xf>
    <xf numFmtId="0" fontId="31" fillId="8" borderId="5" xfId="12" applyNumberFormat="1" applyFont="1" applyFill="1" applyBorder="1" applyAlignment="1" applyProtection="1">
      <alignment horizontal="center" vertical="center" wrapText="1"/>
      <protection hidden="1"/>
    </xf>
    <xf numFmtId="0" fontId="26" fillId="8" borderId="5" xfId="12" applyNumberFormat="1" applyFont="1" applyFill="1" applyBorder="1" applyAlignment="1" applyProtection="1">
      <alignment horizontal="left" vertical="center" wrapText="1"/>
      <protection hidden="1"/>
    </xf>
    <xf numFmtId="0" fontId="26" fillId="8" borderId="5" xfId="12" applyNumberFormat="1" applyFont="1" applyFill="1" applyBorder="1" applyAlignment="1" applyProtection="1">
      <alignment horizontal="center" vertical="center" wrapText="1"/>
      <protection hidden="1"/>
    </xf>
    <xf numFmtId="2" fontId="3" fillId="0" borderId="5" xfId="12" applyNumberFormat="1" applyFont="1" applyBorder="1" applyAlignment="1" applyProtection="1">
      <alignment horizontal="center" vertical="center"/>
      <protection hidden="1"/>
    </xf>
    <xf numFmtId="0" fontId="3" fillId="0" borderId="2" xfId="0" applyFont="1" applyFill="1" applyBorder="1" applyAlignment="1" applyProtection="1">
      <alignment horizontal="center" vertical="center" wrapText="1"/>
      <protection hidden="1"/>
    </xf>
    <xf numFmtId="0" fontId="31" fillId="8" borderId="2" xfId="12" applyNumberFormat="1" applyFont="1" applyFill="1" applyBorder="1" applyAlignment="1" applyProtection="1">
      <alignment horizontal="center" vertical="center" wrapText="1"/>
      <protection hidden="1"/>
    </xf>
    <xf numFmtId="0" fontId="26" fillId="8" borderId="2" xfId="12" applyNumberFormat="1" applyFont="1" applyFill="1" applyBorder="1" applyAlignment="1" applyProtection="1">
      <alignment horizontal="left" vertical="center" wrapText="1"/>
      <protection hidden="1"/>
    </xf>
    <xf numFmtId="0" fontId="26" fillId="8" borderId="2" xfId="12" applyNumberFormat="1" applyFont="1" applyFill="1" applyBorder="1" applyAlignment="1" applyProtection="1">
      <alignment horizontal="center" vertical="center" wrapText="1"/>
      <protection hidden="1"/>
    </xf>
    <xf numFmtId="2" fontId="3" fillId="0" borderId="2" xfId="12" applyNumberFormat="1" applyFont="1" applyBorder="1" applyAlignment="1" applyProtection="1">
      <alignment horizontal="center" vertical="center"/>
      <protection hidden="1"/>
    </xf>
    <xf numFmtId="0" fontId="23" fillId="11" borderId="3" xfId="0" applyFont="1" applyFill="1" applyBorder="1" applyAlignment="1" applyProtection="1">
      <alignment horizontal="left"/>
      <protection hidden="1"/>
    </xf>
    <xf numFmtId="0" fontId="12" fillId="11" borderId="7" xfId="0" applyFont="1" applyFill="1" applyBorder="1" applyAlignment="1" applyProtection="1">
      <protection hidden="1"/>
    </xf>
    <xf numFmtId="0" fontId="3" fillId="11" borderId="7" xfId="0" applyFont="1" applyFill="1" applyBorder="1" applyAlignment="1" applyProtection="1">
      <alignment horizontal="center" vertical="center" wrapText="1"/>
      <protection hidden="1"/>
    </xf>
    <xf numFmtId="0" fontId="31" fillId="11" borderId="7" xfId="12" applyNumberFormat="1" applyFont="1" applyFill="1" applyBorder="1" applyAlignment="1" applyProtection="1">
      <alignment horizontal="center" vertical="center" wrapText="1"/>
      <protection hidden="1"/>
    </xf>
    <xf numFmtId="0" fontId="26" fillId="11" borderId="7" xfId="12" applyNumberFormat="1" applyFont="1" applyFill="1" applyBorder="1" applyAlignment="1" applyProtection="1">
      <alignment horizontal="left" vertical="center" wrapText="1"/>
      <protection hidden="1"/>
    </xf>
    <xf numFmtId="0" fontId="26" fillId="11" borderId="7" xfId="12" applyNumberFormat="1" applyFont="1" applyFill="1" applyBorder="1" applyAlignment="1" applyProtection="1">
      <alignment horizontal="center" vertical="center" wrapText="1"/>
      <protection hidden="1"/>
    </xf>
    <xf numFmtId="2" fontId="3" fillId="11" borderId="7" xfId="12" applyNumberFormat="1" applyFont="1" applyFill="1" applyBorder="1" applyAlignment="1" applyProtection="1">
      <alignment horizontal="center" vertical="center"/>
      <protection hidden="1"/>
    </xf>
    <xf numFmtId="0" fontId="12" fillId="11" borderId="4" xfId="0" applyFont="1" applyFill="1" applyBorder="1" applyAlignment="1" applyProtection="1">
      <protection hidden="1"/>
    </xf>
    <xf numFmtId="0" fontId="22" fillId="10" borderId="5" xfId="0" applyFont="1" applyFill="1" applyBorder="1" applyAlignment="1" applyProtection="1">
      <alignment horizontal="center" vertical="center" wrapText="1"/>
      <protection hidden="1"/>
    </xf>
    <xf numFmtId="0" fontId="27" fillId="10" borderId="5" xfId="0" applyFont="1" applyFill="1" applyBorder="1" applyAlignment="1" applyProtection="1">
      <alignment horizontal="center" vertical="center" wrapText="1"/>
      <protection hidden="1"/>
    </xf>
    <xf numFmtId="0" fontId="22" fillId="10" borderId="6" xfId="0" applyFont="1" applyFill="1" applyBorder="1" applyAlignment="1" applyProtection="1">
      <alignment horizontal="center" vertical="center"/>
      <protection hidden="1"/>
    </xf>
    <xf numFmtId="0" fontId="23" fillId="7" borderId="3" xfId="0" applyFont="1" applyFill="1" applyBorder="1" applyAlignment="1" applyProtection="1">
      <protection hidden="1"/>
    </xf>
    <xf numFmtId="0" fontId="23" fillId="7" borderId="7" xfId="0" applyFont="1" applyFill="1" applyBorder="1" applyAlignment="1" applyProtection="1">
      <protection hidden="1"/>
    </xf>
    <xf numFmtId="0" fontId="23" fillId="7" borderId="4" xfId="0" applyFont="1" applyFill="1" applyBorder="1" applyAlignment="1" applyProtection="1">
      <protection hidden="1"/>
    </xf>
    <xf numFmtId="0" fontId="3" fillId="0" borderId="2" xfId="11" applyNumberFormat="1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left" vertical="center" wrapText="1"/>
      <protection hidden="1"/>
    </xf>
    <xf numFmtId="0" fontId="12" fillId="9" borderId="7" xfId="0" applyFont="1" applyFill="1" applyBorder="1" applyAlignment="1" applyProtection="1">
      <alignment vertical="center"/>
      <protection hidden="1"/>
    </xf>
    <xf numFmtId="0" fontId="12" fillId="9" borderId="4" xfId="0" applyFont="1" applyFill="1" applyBorder="1" applyAlignment="1" applyProtection="1">
      <alignment vertical="center"/>
      <protection hidden="1"/>
    </xf>
    <xf numFmtId="0" fontId="35" fillId="6" borderId="0" xfId="0" applyFont="1" applyFill="1" applyBorder="1" applyAlignment="1" applyProtection="1">
      <alignment horizontal="right" vertical="center"/>
      <protection hidden="1"/>
    </xf>
    <xf numFmtId="0" fontId="9" fillId="0" borderId="1" xfId="11" applyBorder="1" applyAlignment="1" applyProtection="1">
      <alignment horizontal="center" vertical="center" wrapText="1"/>
      <protection hidden="1"/>
    </xf>
    <xf numFmtId="0" fontId="25" fillId="0" borderId="5" xfId="0" applyFont="1" applyBorder="1" applyAlignment="1" applyProtection="1">
      <alignment horizontal="center" wrapText="1"/>
      <protection hidden="1"/>
    </xf>
    <xf numFmtId="0" fontId="25" fillId="0" borderId="6" xfId="0" applyFont="1" applyBorder="1" applyAlignment="1" applyProtection="1">
      <alignment horizontal="center" wrapText="1"/>
      <protection hidden="1"/>
    </xf>
    <xf numFmtId="0" fontId="25" fillId="0" borderId="2" xfId="0" applyFont="1" applyBorder="1" applyAlignment="1" applyProtection="1">
      <alignment horizontal="center" wrapText="1"/>
      <protection hidden="1"/>
    </xf>
    <xf numFmtId="0" fontId="0" fillId="0" borderId="8" xfId="0" applyFont="1" applyBorder="1" applyAlignment="1" applyProtection="1">
      <alignment horizontal="center"/>
      <protection hidden="1"/>
    </xf>
    <xf numFmtId="0" fontId="0" fillId="0" borderId="9" xfId="0" applyFont="1" applyBorder="1" applyAlignment="1" applyProtection="1">
      <alignment horizontal="center"/>
      <protection hidden="1"/>
    </xf>
    <xf numFmtId="0" fontId="0" fillId="0" borderId="10" xfId="0" applyFont="1" applyBorder="1" applyAlignment="1" applyProtection="1">
      <alignment horizontal="center"/>
      <protection hidden="1"/>
    </xf>
    <xf numFmtId="0" fontId="13" fillId="0" borderId="1" xfId="0" applyFont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3" fillId="0" borderId="1" xfId="0" applyFont="1" applyBorder="1" applyAlignment="1" applyProtection="1">
      <alignment horizontal="center"/>
      <protection hidden="1"/>
    </xf>
    <xf numFmtId="0" fontId="13" fillId="0" borderId="1" xfId="0" applyFont="1" applyBorder="1" applyAlignment="1" applyProtection="1">
      <alignment horizontal="center" vertical="center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0" fontId="13" fillId="0" borderId="6" xfId="0" applyFont="1" applyBorder="1" applyAlignment="1" applyProtection="1">
      <alignment horizontal="center" vertical="center" wrapText="1"/>
      <protection hidden="1"/>
    </xf>
    <xf numFmtId="0" fontId="13" fillId="0" borderId="2" xfId="0" applyFont="1" applyBorder="1" applyAlignment="1" applyProtection="1">
      <alignment horizontal="center" vertical="center" wrapText="1"/>
      <protection hidden="1"/>
    </xf>
    <xf numFmtId="0" fontId="15" fillId="0" borderId="1" xfId="0" applyFont="1" applyBorder="1" applyAlignment="1" applyProtection="1">
      <alignment horizontal="center" vertical="center" wrapText="1"/>
      <protection hidden="1"/>
    </xf>
    <xf numFmtId="0" fontId="19" fillId="0" borderId="1" xfId="0" applyFont="1" applyBorder="1" applyAlignment="1" applyProtection="1">
      <alignment horizontal="center" vertical="center" wrapText="1"/>
      <protection hidden="1"/>
    </xf>
    <xf numFmtId="0" fontId="19" fillId="0" borderId="5" xfId="0" applyFont="1" applyBorder="1" applyAlignment="1" applyProtection="1">
      <alignment horizontal="left" vertical="top"/>
      <protection hidden="1"/>
    </xf>
    <xf numFmtId="0" fontId="19" fillId="0" borderId="6" xfId="0" applyFont="1" applyBorder="1" applyAlignment="1" applyProtection="1">
      <alignment horizontal="left" vertical="top"/>
      <protection hidden="1"/>
    </xf>
    <xf numFmtId="0" fontId="19" fillId="0" borderId="2" xfId="0" applyFont="1" applyBorder="1" applyAlignment="1" applyProtection="1">
      <alignment horizontal="left" vertical="top"/>
      <protection hidden="1"/>
    </xf>
    <xf numFmtId="0" fontId="19" fillId="0" borderId="5" xfId="0" applyFont="1" applyBorder="1" applyAlignment="1" applyProtection="1">
      <alignment horizontal="center" vertical="center" wrapText="1"/>
      <protection hidden="1"/>
    </xf>
    <xf numFmtId="0" fontId="19" fillId="0" borderId="6" xfId="0" applyFont="1" applyBorder="1" applyAlignment="1" applyProtection="1">
      <alignment horizontal="center" vertical="center" wrapText="1"/>
      <protection hidden="1"/>
    </xf>
    <xf numFmtId="0" fontId="19" fillId="0" borderId="2" xfId="0" applyFont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/>
      <protection hidden="1"/>
    </xf>
    <xf numFmtId="0" fontId="13" fillId="0" borderId="6" xfId="0" applyFont="1" applyBorder="1" applyAlignment="1" applyProtection="1">
      <alignment horizontal="center"/>
      <protection hidden="1"/>
    </xf>
    <xf numFmtId="0" fontId="13" fillId="0" borderId="2" xfId="0" applyFont="1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10" xfId="0" applyBorder="1" applyAlignment="1" applyProtection="1">
      <alignment horizontal="center"/>
      <protection hidden="1"/>
    </xf>
    <xf numFmtId="0" fontId="21" fillId="0" borderId="1" xfId="0" applyFont="1" applyBorder="1" applyAlignment="1" applyProtection="1">
      <alignment horizontal="center" vertical="center"/>
      <protection hidden="1"/>
    </xf>
    <xf numFmtId="0" fontId="23" fillId="6" borderId="3" xfId="0" applyFont="1" applyFill="1" applyBorder="1" applyAlignment="1" applyProtection="1">
      <alignment horizontal="left" vertical="center"/>
      <protection hidden="1"/>
    </xf>
    <xf numFmtId="0" fontId="23" fillId="6" borderId="7" xfId="0" applyFont="1" applyFill="1" applyBorder="1" applyAlignment="1" applyProtection="1">
      <alignment horizontal="left" vertical="center"/>
      <protection hidden="1"/>
    </xf>
    <xf numFmtId="0" fontId="23" fillId="6" borderId="4" xfId="0" applyFont="1" applyFill="1" applyBorder="1" applyAlignment="1" applyProtection="1">
      <alignment horizontal="left" vertical="center"/>
      <protection hidden="1"/>
    </xf>
    <xf numFmtId="0" fontId="16" fillId="0" borderId="1" xfId="0" applyFont="1" applyBorder="1" applyAlignment="1" applyProtection="1">
      <alignment horizontal="center" vertical="center" wrapText="1"/>
      <protection hidden="1"/>
    </xf>
    <xf numFmtId="0" fontId="20" fillId="0" borderId="1" xfId="0" applyFont="1" applyBorder="1" applyAlignment="1" applyProtection="1">
      <alignment horizontal="center" vertical="center"/>
      <protection hidden="1"/>
    </xf>
    <xf numFmtId="0" fontId="19" fillId="0" borderId="1" xfId="0" applyFont="1" applyBorder="1" applyAlignment="1" applyProtection="1">
      <alignment horizontal="center" vertical="center"/>
      <protection hidden="1"/>
    </xf>
    <xf numFmtId="0" fontId="13" fillId="0" borderId="8" xfId="0" applyFont="1" applyBorder="1" applyAlignment="1" applyProtection="1">
      <alignment horizontal="center" vertical="center"/>
      <protection hidden="1"/>
    </xf>
    <xf numFmtId="0" fontId="13" fillId="0" borderId="9" xfId="0" applyFont="1" applyBorder="1" applyAlignment="1" applyProtection="1">
      <alignment horizontal="center" vertical="center"/>
      <protection hidden="1"/>
    </xf>
    <xf numFmtId="0" fontId="13" fillId="0" borderId="10" xfId="0" applyFont="1" applyBorder="1" applyAlignment="1" applyProtection="1">
      <alignment horizontal="center" vertical="center"/>
      <protection hidden="1"/>
    </xf>
    <xf numFmtId="0" fontId="13" fillId="0" borderId="5" xfId="0" applyFont="1" applyBorder="1" applyAlignment="1" applyProtection="1">
      <alignment horizontal="center" vertical="center"/>
      <protection hidden="1"/>
    </xf>
    <xf numFmtId="0" fontId="13" fillId="0" borderId="6" xfId="0" applyFont="1" applyBorder="1" applyAlignment="1" applyProtection="1">
      <alignment horizontal="center" vertical="center"/>
      <protection hidden="1"/>
    </xf>
    <xf numFmtId="0" fontId="13" fillId="0" borderId="2" xfId="0" applyFont="1" applyBorder="1" applyAlignment="1" applyProtection="1">
      <alignment horizontal="center" vertical="center"/>
      <protection hidden="1"/>
    </xf>
    <xf numFmtId="0" fontId="13" fillId="0" borderId="1" xfId="0" applyFont="1" applyFill="1" applyBorder="1" applyAlignment="1" applyProtection="1">
      <alignment horizontal="center" vertical="center"/>
      <protection hidden="1"/>
    </xf>
    <xf numFmtId="0" fontId="1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14" fillId="0" borderId="5" xfId="0" applyFont="1" applyBorder="1" applyAlignment="1" applyProtection="1">
      <alignment horizontal="center" vertical="center"/>
      <protection hidden="1"/>
    </xf>
    <xf numFmtId="0" fontId="14" fillId="0" borderId="6" xfId="0" applyFont="1" applyBorder="1" applyAlignment="1" applyProtection="1">
      <alignment horizontal="center" vertical="center"/>
      <protection hidden="1"/>
    </xf>
    <xf numFmtId="0" fontId="14" fillId="0" borderId="2" xfId="0" applyFont="1" applyBorder="1" applyAlignment="1" applyProtection="1">
      <alignment horizontal="center" vertical="center"/>
      <protection hidden="1"/>
    </xf>
    <xf numFmtId="0" fontId="18" fillId="0" borderId="1" xfId="0" applyFont="1" applyBorder="1" applyAlignment="1" applyProtection="1">
      <alignment horizontal="center" vertical="center"/>
      <protection hidden="1"/>
    </xf>
    <xf numFmtId="0" fontId="17" fillId="0" borderId="1" xfId="0" applyFont="1" applyFill="1" applyBorder="1" applyAlignment="1" applyProtection="1">
      <alignment horizontal="center" vertical="center" wrapText="1"/>
      <protection hidden="1"/>
    </xf>
    <xf numFmtId="0" fontId="15" fillId="0" borderId="5" xfId="0" applyFont="1" applyFill="1" applyBorder="1" applyAlignment="1" applyProtection="1">
      <alignment horizontal="center" vertical="center" wrapText="1"/>
      <protection hidden="1"/>
    </xf>
    <xf numFmtId="0" fontId="15" fillId="0" borderId="6" xfId="0" applyFont="1" applyFill="1" applyBorder="1" applyAlignment="1" applyProtection="1">
      <alignment horizontal="center" vertical="center" wrapText="1"/>
      <protection hidden="1"/>
    </xf>
    <xf numFmtId="0" fontId="15" fillId="0" borderId="2" xfId="0" applyFont="1" applyFill="1" applyBorder="1" applyAlignment="1" applyProtection="1">
      <alignment horizontal="center" vertical="center" wrapText="1"/>
      <protection hidden="1"/>
    </xf>
    <xf numFmtId="0" fontId="13" fillId="5" borderId="1" xfId="0" applyFont="1" applyFill="1" applyBorder="1" applyAlignment="1" applyProtection="1">
      <alignment horizontal="center" vertical="center"/>
      <protection hidden="1"/>
    </xf>
    <xf numFmtId="0" fontId="22" fillId="10" borderId="21" xfId="0" applyFont="1" applyFill="1" applyBorder="1" applyAlignment="1" applyProtection="1">
      <alignment horizontal="center" vertical="center" wrapText="1"/>
      <protection hidden="1"/>
    </xf>
    <xf numFmtId="0" fontId="22" fillId="10" borderId="8" xfId="0" applyFont="1" applyFill="1" applyBorder="1" applyAlignment="1" applyProtection="1">
      <alignment horizontal="center" vertical="center" wrapText="1"/>
      <protection hidden="1"/>
    </xf>
    <xf numFmtId="0" fontId="9" fillId="6" borderId="0" xfId="11" applyFill="1" applyBorder="1" applyAlignment="1" applyProtection="1">
      <alignment horizontal="left" vertical="center"/>
      <protection hidden="1"/>
    </xf>
    <xf numFmtId="0" fontId="0" fillId="0" borderId="1" xfId="0" applyFont="1" applyBorder="1" applyAlignment="1" applyProtection="1">
      <alignment horizontal="center"/>
      <protection hidden="1"/>
    </xf>
    <xf numFmtId="0" fontId="0" fillId="0" borderId="5" xfId="0" applyFont="1" applyBorder="1" applyAlignment="1" applyProtection="1">
      <alignment horizontal="center"/>
      <protection hidden="1"/>
    </xf>
    <xf numFmtId="0" fontId="0" fillId="0" borderId="2" xfId="0" applyFont="1" applyBorder="1" applyAlignment="1" applyProtection="1">
      <alignment horizontal="center"/>
      <protection hidden="1"/>
    </xf>
    <xf numFmtId="0" fontId="0" fillId="0" borderId="6" xfId="0" applyFont="1" applyBorder="1" applyAlignment="1" applyProtection="1">
      <alignment horizontal="center"/>
      <protection hidden="1"/>
    </xf>
    <xf numFmtId="0" fontId="25" fillId="0" borderId="5" xfId="0" applyFont="1" applyBorder="1" applyAlignment="1" applyProtection="1">
      <alignment horizontal="left" wrapText="1"/>
      <protection hidden="1"/>
    </xf>
    <xf numFmtId="0" fontId="25" fillId="0" borderId="2" xfId="0" applyFont="1" applyBorder="1" applyAlignment="1" applyProtection="1">
      <alignment horizontal="left" wrapText="1"/>
      <protection hidden="1"/>
    </xf>
    <xf numFmtId="0" fontId="25" fillId="0" borderId="1" xfId="0" applyFont="1" applyBorder="1" applyAlignment="1" applyProtection="1">
      <alignment horizontal="center" vertical="top"/>
      <protection hidden="1"/>
    </xf>
  </cellXfs>
  <cellStyles count="14">
    <cellStyle name="Гиперссылка" xfId="11" builtinId="8"/>
    <cellStyle name="Денежный 2" xfId="3"/>
    <cellStyle name="Денежный 3" xfId="2"/>
    <cellStyle name="Обычный" xfId="0" builtinId="0"/>
    <cellStyle name="Обычный 2" xfId="4"/>
    <cellStyle name="Обычный 3" xfId="5"/>
    <cellStyle name="Обычный 4" xfId="6"/>
    <cellStyle name="Обычный 5" xfId="7"/>
    <cellStyle name="Обычный 6" xfId="1"/>
    <cellStyle name="Обычный_Лист1" xfId="8"/>
    <cellStyle name="Обычный_Лист2" xfId="12"/>
    <cellStyle name="Процентный" xfId="13" builtinId="5"/>
    <cellStyle name="Процентный 2" xfId="9"/>
    <cellStyle name="Финансовый 2" xfId="10"/>
  </cellStyles>
  <dxfs count="9">
    <dxf>
      <fill>
        <patternFill>
          <bgColor theme="6" tint="0.3999450666829432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00&quot; EUR&quot;"/>
      <alignment horizontal="right" vertical="top" textRotation="0" wrapText="1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right" vertical="top" textRotation="0" wrapText="1" indent="0" relativeIndent="255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left" vertical="top" textRotation="0" wrapText="1" indent="1" relativeIndent="255" justifyLastLine="0" shrinkToFit="0" readingOrder="0"/>
      <border diagonalUp="0" diagonalDown="0">
        <left style="medium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left" vertical="top" textRotation="0" wrapText="1" indent="0" relativeIndent="255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left" vertical="top" textRotation="0" wrapText="1" indent="0" relativeIndent="255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FCC0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42" Type="http://schemas.openxmlformats.org/officeDocument/2006/relationships/image" Target="../media/image42.emf"/><Relationship Id="rId63" Type="http://schemas.openxmlformats.org/officeDocument/2006/relationships/image" Target="../media/image63.jpeg"/><Relationship Id="rId84" Type="http://schemas.openxmlformats.org/officeDocument/2006/relationships/image" Target="../media/image84.png"/><Relationship Id="rId138" Type="http://schemas.openxmlformats.org/officeDocument/2006/relationships/image" Target="../media/image138.jpeg"/><Relationship Id="rId159" Type="http://schemas.openxmlformats.org/officeDocument/2006/relationships/image" Target="../media/image159.png"/><Relationship Id="rId324" Type="http://schemas.openxmlformats.org/officeDocument/2006/relationships/image" Target="../media/image323.jpeg"/><Relationship Id="rId345" Type="http://schemas.openxmlformats.org/officeDocument/2006/relationships/hyperlink" Target="#&#1086;&#1089;&#1074;&#1110;&#1090;&#1083;&#1077;&#1085;&#1085;&#1103;!D398:D418"/><Relationship Id="rId366" Type="http://schemas.openxmlformats.org/officeDocument/2006/relationships/image" Target="../media/image359.jpeg"/><Relationship Id="rId387" Type="http://schemas.openxmlformats.org/officeDocument/2006/relationships/image" Target="../media/image37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png"/><Relationship Id="rId205" Type="http://schemas.openxmlformats.org/officeDocument/2006/relationships/image" Target="../media/image205.jpe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png"/><Relationship Id="rId74" Type="http://schemas.openxmlformats.org/officeDocument/2006/relationships/image" Target="../media/image74.jpe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314" Type="http://schemas.openxmlformats.org/officeDocument/2006/relationships/image" Target="../media/image314.jpeg"/><Relationship Id="rId335" Type="http://schemas.openxmlformats.org/officeDocument/2006/relationships/image" Target="../media/image334.jpeg"/><Relationship Id="rId356" Type="http://schemas.openxmlformats.org/officeDocument/2006/relationships/image" Target="../media/image349.jpeg"/><Relationship Id="rId377" Type="http://schemas.openxmlformats.org/officeDocument/2006/relationships/image" Target="../media/image370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81" Type="http://schemas.openxmlformats.org/officeDocument/2006/relationships/image" Target="../media/image181.emf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79" Type="http://schemas.openxmlformats.org/officeDocument/2006/relationships/image" Target="../media/image279.jpeg"/><Relationship Id="rId22" Type="http://schemas.openxmlformats.org/officeDocument/2006/relationships/image" Target="../media/image22.emf"/><Relationship Id="rId43" Type="http://schemas.openxmlformats.org/officeDocument/2006/relationships/image" Target="../media/image43.emf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pn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4.jpeg"/><Relationship Id="rId346" Type="http://schemas.openxmlformats.org/officeDocument/2006/relationships/hyperlink" Target="#&#1086;&#1089;&#1074;&#1110;&#1090;&#1083;&#1077;&#1085;&#1085;&#1103;!D456:D474"/><Relationship Id="rId367" Type="http://schemas.openxmlformats.org/officeDocument/2006/relationships/image" Target="../media/image360.jpeg"/><Relationship Id="rId388" Type="http://schemas.openxmlformats.org/officeDocument/2006/relationships/image" Target="../media/image380.jpe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jpe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emf"/><Relationship Id="rId108" Type="http://schemas.openxmlformats.org/officeDocument/2006/relationships/image" Target="../media/image108.jpeg"/><Relationship Id="rId129" Type="http://schemas.openxmlformats.org/officeDocument/2006/relationships/image" Target="../media/image129.pn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5.jpeg"/><Relationship Id="rId357" Type="http://schemas.openxmlformats.org/officeDocument/2006/relationships/image" Target="../media/image350.jpeg"/><Relationship Id="rId54" Type="http://schemas.openxmlformats.org/officeDocument/2006/relationships/image" Target="../media/image54.jpeg"/><Relationship Id="rId75" Type="http://schemas.openxmlformats.org/officeDocument/2006/relationships/image" Target="../media/image75.emf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61" Type="http://schemas.openxmlformats.org/officeDocument/2006/relationships/image" Target="../media/image161.jpeg"/><Relationship Id="rId182" Type="http://schemas.openxmlformats.org/officeDocument/2006/relationships/image" Target="../media/image182.emf"/><Relationship Id="rId217" Type="http://schemas.openxmlformats.org/officeDocument/2006/relationships/image" Target="../media/image217.png"/><Relationship Id="rId378" Type="http://schemas.openxmlformats.org/officeDocument/2006/relationships/image" Target="../media/image371.jpeg"/><Relationship Id="rId6" Type="http://schemas.openxmlformats.org/officeDocument/2006/relationships/image" Target="../media/image6.jpeg"/><Relationship Id="rId238" Type="http://schemas.openxmlformats.org/officeDocument/2006/relationships/image" Target="../media/image238.png"/><Relationship Id="rId259" Type="http://schemas.openxmlformats.org/officeDocument/2006/relationships/image" Target="../media/image259.jpeg"/><Relationship Id="rId23" Type="http://schemas.openxmlformats.org/officeDocument/2006/relationships/image" Target="../media/image23.emf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5.jpeg"/><Relationship Id="rId347" Type="http://schemas.openxmlformats.org/officeDocument/2006/relationships/hyperlink" Target="#&#1086;&#1089;&#1074;&#1110;&#1090;&#1083;&#1077;&#1085;&#1085;&#1103;!D188:D220"/><Relationship Id="rId44" Type="http://schemas.openxmlformats.org/officeDocument/2006/relationships/image" Target="../media/image44.emf"/><Relationship Id="rId65" Type="http://schemas.openxmlformats.org/officeDocument/2006/relationships/image" Target="../media/image65.jpe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368" Type="http://schemas.openxmlformats.org/officeDocument/2006/relationships/image" Target="../media/image361.jpeg"/><Relationship Id="rId389" Type="http://schemas.openxmlformats.org/officeDocument/2006/relationships/image" Target="../media/image38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pn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6.jpeg"/><Relationship Id="rId34" Type="http://schemas.openxmlformats.org/officeDocument/2006/relationships/image" Target="../media/image34.emf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20" Type="http://schemas.openxmlformats.org/officeDocument/2006/relationships/image" Target="../media/image120.jpeg"/><Relationship Id="rId141" Type="http://schemas.openxmlformats.org/officeDocument/2006/relationships/image" Target="../media/image141.png"/><Relationship Id="rId358" Type="http://schemas.openxmlformats.org/officeDocument/2006/relationships/image" Target="../media/image351.jpeg"/><Relationship Id="rId379" Type="http://schemas.openxmlformats.org/officeDocument/2006/relationships/image" Target="../media/image372.jpeg"/><Relationship Id="rId7" Type="http://schemas.openxmlformats.org/officeDocument/2006/relationships/image" Target="../media/image7.jpe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jpe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emf"/><Relationship Id="rId45" Type="http://schemas.openxmlformats.org/officeDocument/2006/relationships/image" Target="../media/image45.emf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31" Type="http://schemas.openxmlformats.org/officeDocument/2006/relationships/image" Target="../media/image131.png"/><Relationship Id="rId327" Type="http://schemas.openxmlformats.org/officeDocument/2006/relationships/image" Target="../media/image326.jpeg"/><Relationship Id="rId348" Type="http://schemas.openxmlformats.org/officeDocument/2006/relationships/hyperlink" Target="#&#1086;&#1089;&#1074;&#1110;&#1090;&#1083;&#1077;&#1085;&#1085;&#1103;!D294:D319"/><Relationship Id="rId369" Type="http://schemas.openxmlformats.org/officeDocument/2006/relationships/image" Target="../media/image362.jpe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png"/><Relationship Id="rId380" Type="http://schemas.openxmlformats.org/officeDocument/2006/relationships/image" Target="../media/image373.jpe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jpeg"/><Relationship Id="rId35" Type="http://schemas.openxmlformats.org/officeDocument/2006/relationships/image" Target="../media/image35.emf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282" Type="http://schemas.openxmlformats.org/officeDocument/2006/relationships/image" Target="../media/image282.jpeg"/><Relationship Id="rId317" Type="http://schemas.openxmlformats.org/officeDocument/2006/relationships/hyperlink" Target="#&#1086;&#1089;&#1074;&#1110;&#1090;&#1083;&#1077;&#1085;&#1085;&#1103;!D7"/><Relationship Id="rId338" Type="http://schemas.openxmlformats.org/officeDocument/2006/relationships/image" Target="../media/image337.jpeg"/><Relationship Id="rId359" Type="http://schemas.openxmlformats.org/officeDocument/2006/relationships/image" Target="../media/image352.jpeg"/><Relationship Id="rId8" Type="http://schemas.openxmlformats.org/officeDocument/2006/relationships/image" Target="../media/image8.jpe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370" Type="http://schemas.openxmlformats.org/officeDocument/2006/relationships/image" Target="../media/image363.jpe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emf"/><Relationship Id="rId46" Type="http://schemas.openxmlformats.org/officeDocument/2006/relationships/image" Target="../media/image46.pn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7.jpeg"/><Relationship Id="rId349" Type="http://schemas.openxmlformats.org/officeDocument/2006/relationships/hyperlink" Target="#&#1086;&#1089;&#1074;&#1110;&#1090;&#1083;&#1077;&#1085;&#1085;&#1103;!D329:D345"/><Relationship Id="rId88" Type="http://schemas.openxmlformats.org/officeDocument/2006/relationships/image" Target="../media/image88.pn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53.jpeg"/><Relationship Id="rId381" Type="http://schemas.openxmlformats.org/officeDocument/2006/relationships/image" Target="../media/image374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emf"/><Relationship Id="rId57" Type="http://schemas.openxmlformats.org/officeDocument/2006/relationships/image" Target="../media/image57.pn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7.jpeg"/><Relationship Id="rId339" Type="http://schemas.openxmlformats.org/officeDocument/2006/relationships/image" Target="../media/image338.jpeg"/><Relationship Id="rId78" Type="http://schemas.openxmlformats.org/officeDocument/2006/relationships/image" Target="../media/image78.png"/><Relationship Id="rId99" Type="http://schemas.openxmlformats.org/officeDocument/2006/relationships/image" Target="../media/image99.jpeg"/><Relationship Id="rId101" Type="http://schemas.openxmlformats.org/officeDocument/2006/relationships/image" Target="../media/image101.png"/><Relationship Id="rId122" Type="http://schemas.openxmlformats.org/officeDocument/2006/relationships/image" Target="../media/image122.jpeg"/><Relationship Id="rId143" Type="http://schemas.openxmlformats.org/officeDocument/2006/relationships/image" Target="../media/image143.png"/><Relationship Id="rId164" Type="http://schemas.openxmlformats.org/officeDocument/2006/relationships/image" Target="../media/image164.jpeg"/><Relationship Id="rId185" Type="http://schemas.openxmlformats.org/officeDocument/2006/relationships/image" Target="../media/image185.png"/><Relationship Id="rId350" Type="http://schemas.openxmlformats.org/officeDocument/2006/relationships/image" Target="../media/image343.jpeg"/><Relationship Id="rId371" Type="http://schemas.openxmlformats.org/officeDocument/2006/relationships/image" Target="../media/image364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emf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8.jpeg"/><Relationship Id="rId47" Type="http://schemas.openxmlformats.org/officeDocument/2006/relationships/image" Target="../media/image47.emf"/><Relationship Id="rId68" Type="http://schemas.openxmlformats.org/officeDocument/2006/relationships/image" Target="../media/image68.jpe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39.jpeg"/><Relationship Id="rId361" Type="http://schemas.openxmlformats.org/officeDocument/2006/relationships/image" Target="../media/image354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png"/><Relationship Id="rId382" Type="http://schemas.openxmlformats.org/officeDocument/2006/relationships/image" Target="../media/image375.jpeg"/><Relationship Id="rId16" Type="http://schemas.openxmlformats.org/officeDocument/2006/relationships/image" Target="../media/image16.emf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jpeg"/><Relationship Id="rId319" Type="http://schemas.openxmlformats.org/officeDocument/2006/relationships/image" Target="../media/image318.jpeg"/><Relationship Id="rId37" Type="http://schemas.openxmlformats.org/officeDocument/2006/relationships/image" Target="../media/image37.emf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29.jpeg"/><Relationship Id="rId90" Type="http://schemas.openxmlformats.org/officeDocument/2006/relationships/image" Target="../media/image90.jpe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44.jpeg"/><Relationship Id="rId372" Type="http://schemas.openxmlformats.org/officeDocument/2006/relationships/image" Target="../media/image365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pn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emf"/><Relationship Id="rId48" Type="http://schemas.openxmlformats.org/officeDocument/2006/relationships/image" Target="../media/image48.emf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png"/><Relationship Id="rId320" Type="http://schemas.openxmlformats.org/officeDocument/2006/relationships/image" Target="../media/image319.jpeg"/><Relationship Id="rId80" Type="http://schemas.openxmlformats.org/officeDocument/2006/relationships/image" Target="../media/image80.png"/><Relationship Id="rId155" Type="http://schemas.openxmlformats.org/officeDocument/2006/relationships/image" Target="../media/image155.jpeg"/><Relationship Id="rId176" Type="http://schemas.openxmlformats.org/officeDocument/2006/relationships/image" Target="../media/image176.png"/><Relationship Id="rId197" Type="http://schemas.openxmlformats.org/officeDocument/2006/relationships/image" Target="../media/image197.jpeg"/><Relationship Id="rId341" Type="http://schemas.openxmlformats.org/officeDocument/2006/relationships/image" Target="../media/image340.jpeg"/><Relationship Id="rId362" Type="http://schemas.openxmlformats.org/officeDocument/2006/relationships/image" Target="../media/image355.jpeg"/><Relationship Id="rId383" Type="http://schemas.openxmlformats.org/officeDocument/2006/relationships/hyperlink" Target="#&#1086;&#1089;&#1074;&#1110;&#1090;&#1083;&#1077;&#1085;&#1085;&#1103;!D466:D484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emf"/><Relationship Id="rId38" Type="http://schemas.openxmlformats.org/officeDocument/2006/relationships/image" Target="../media/image38.emf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0.jpeg"/><Relationship Id="rId352" Type="http://schemas.openxmlformats.org/officeDocument/2006/relationships/image" Target="../media/image345.jpeg"/><Relationship Id="rId373" Type="http://schemas.openxmlformats.org/officeDocument/2006/relationships/image" Target="../media/image366.jpeg"/><Relationship Id="rId1" Type="http://schemas.openxmlformats.org/officeDocument/2006/relationships/image" Target="../media/image1.emf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emf"/><Relationship Id="rId49" Type="http://schemas.openxmlformats.org/officeDocument/2006/relationships/image" Target="../media/image49.pn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0.jpeg"/><Relationship Id="rId342" Type="http://schemas.openxmlformats.org/officeDocument/2006/relationships/image" Target="../media/image341.jpeg"/><Relationship Id="rId363" Type="http://schemas.openxmlformats.org/officeDocument/2006/relationships/image" Target="../media/image356.jpeg"/><Relationship Id="rId384" Type="http://schemas.openxmlformats.org/officeDocument/2006/relationships/image" Target="../media/image376.jpe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jpeg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jpe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188" Type="http://schemas.openxmlformats.org/officeDocument/2006/relationships/image" Target="../media/image188.png"/><Relationship Id="rId311" Type="http://schemas.openxmlformats.org/officeDocument/2006/relationships/image" Target="../media/image311.jpeg"/><Relationship Id="rId332" Type="http://schemas.openxmlformats.org/officeDocument/2006/relationships/image" Target="../media/image331.jpeg"/><Relationship Id="rId353" Type="http://schemas.openxmlformats.org/officeDocument/2006/relationships/image" Target="../media/image346.jpeg"/><Relationship Id="rId374" Type="http://schemas.openxmlformats.org/officeDocument/2006/relationships/image" Target="../media/image367.jpeg"/><Relationship Id="rId71" Type="http://schemas.openxmlformats.org/officeDocument/2006/relationships/image" Target="../media/image71.jpeg"/><Relationship Id="rId92" Type="http://schemas.openxmlformats.org/officeDocument/2006/relationships/image" Target="../media/image92.emf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jpeg"/><Relationship Id="rId29" Type="http://schemas.openxmlformats.org/officeDocument/2006/relationships/image" Target="../media/image29.emf"/><Relationship Id="rId255" Type="http://schemas.openxmlformats.org/officeDocument/2006/relationships/image" Target="../media/image255.pn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emf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jpeg"/><Relationship Id="rId322" Type="http://schemas.openxmlformats.org/officeDocument/2006/relationships/image" Target="../media/image321.jpeg"/><Relationship Id="rId343" Type="http://schemas.openxmlformats.org/officeDocument/2006/relationships/image" Target="../media/image342.jpeg"/><Relationship Id="rId364" Type="http://schemas.openxmlformats.org/officeDocument/2006/relationships/image" Target="../media/image357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77.jpeg"/><Relationship Id="rId19" Type="http://schemas.openxmlformats.org/officeDocument/2006/relationships/image" Target="../media/image19.emf"/><Relationship Id="rId224" Type="http://schemas.openxmlformats.org/officeDocument/2006/relationships/image" Target="../media/image224.pn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emf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png"/><Relationship Id="rId312" Type="http://schemas.openxmlformats.org/officeDocument/2006/relationships/image" Target="../media/image312.jpeg"/><Relationship Id="rId333" Type="http://schemas.openxmlformats.org/officeDocument/2006/relationships/image" Target="../media/image332.jpeg"/><Relationship Id="rId354" Type="http://schemas.openxmlformats.org/officeDocument/2006/relationships/image" Target="../media/image347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93.emf"/><Relationship Id="rId189" Type="http://schemas.openxmlformats.org/officeDocument/2006/relationships/image" Target="../media/image189.jpeg"/><Relationship Id="rId375" Type="http://schemas.openxmlformats.org/officeDocument/2006/relationships/image" Target="../media/image368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jpeg"/><Relationship Id="rId323" Type="http://schemas.openxmlformats.org/officeDocument/2006/relationships/image" Target="../media/image322.jpeg"/><Relationship Id="rId344" Type="http://schemas.openxmlformats.org/officeDocument/2006/relationships/hyperlink" Target="#&#1086;&#1089;&#1074;&#1110;&#1090;&#1083;&#1077;&#1085;&#1085;&#1103;!D333:D352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emf"/><Relationship Id="rId365" Type="http://schemas.openxmlformats.org/officeDocument/2006/relationships/image" Target="../media/image358.jpeg"/><Relationship Id="rId386" Type="http://schemas.openxmlformats.org/officeDocument/2006/relationships/image" Target="../media/image378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png"/><Relationship Id="rId225" Type="http://schemas.openxmlformats.org/officeDocument/2006/relationships/image" Target="../media/image225.jpeg"/><Relationship Id="rId246" Type="http://schemas.openxmlformats.org/officeDocument/2006/relationships/image" Target="../media/image246.pn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pn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png"/><Relationship Id="rId169" Type="http://schemas.openxmlformats.org/officeDocument/2006/relationships/image" Target="../media/image169.jpeg"/><Relationship Id="rId334" Type="http://schemas.openxmlformats.org/officeDocument/2006/relationships/image" Target="../media/image333.jpeg"/><Relationship Id="rId355" Type="http://schemas.openxmlformats.org/officeDocument/2006/relationships/image" Target="../media/image348.jpeg"/><Relationship Id="rId376" Type="http://schemas.openxmlformats.org/officeDocument/2006/relationships/image" Target="../media/image36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153</xdr:row>
      <xdr:rowOff>352425</xdr:rowOff>
    </xdr:from>
    <xdr:to>
      <xdr:col>3</xdr:col>
      <xdr:colOff>1647825</xdr:colOff>
      <xdr:row>154</xdr:row>
      <xdr:rowOff>571500</xdr:rowOff>
    </xdr:to>
    <xdr:pic>
      <xdr:nvPicPr>
        <xdr:cNvPr id="1954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2676525"/>
          <a:ext cx="16287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219075</xdr:colOff>
      <xdr:row>153</xdr:row>
      <xdr:rowOff>57150</xdr:rowOff>
    </xdr:from>
    <xdr:to>
      <xdr:col>4</xdr:col>
      <xdr:colOff>1009650</xdr:colOff>
      <xdr:row>154</xdr:row>
      <xdr:rowOff>0</xdr:rowOff>
    </xdr:to>
    <xdr:pic>
      <xdr:nvPicPr>
        <xdr:cNvPr id="1955" name="Рисунок 125" descr="loox 002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2600325"/>
          <a:ext cx="7905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266700</xdr:colOff>
      <xdr:row>154</xdr:row>
      <xdr:rowOff>57150</xdr:rowOff>
    </xdr:from>
    <xdr:to>
      <xdr:col>4</xdr:col>
      <xdr:colOff>1019175</xdr:colOff>
      <xdr:row>154</xdr:row>
      <xdr:rowOff>828675</xdr:rowOff>
    </xdr:to>
    <xdr:pic>
      <xdr:nvPicPr>
        <xdr:cNvPr id="1956" name="Рисунок 126" descr="loox 003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3219450"/>
          <a:ext cx="7524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190501</xdr:colOff>
      <xdr:row>162</xdr:row>
      <xdr:rowOff>114300</xdr:rowOff>
    </xdr:from>
    <xdr:to>
      <xdr:col>4</xdr:col>
      <xdr:colOff>1047750</xdr:colOff>
      <xdr:row>163</xdr:row>
      <xdr:rowOff>345973</xdr:rowOff>
    </xdr:to>
    <xdr:pic>
      <xdr:nvPicPr>
        <xdr:cNvPr id="1957" name="Рисунок 128" descr="loox 005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6" y="4438650"/>
          <a:ext cx="857249" cy="7650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162</xdr:row>
      <xdr:rowOff>38100</xdr:rowOff>
    </xdr:from>
    <xdr:to>
      <xdr:col>3</xdr:col>
      <xdr:colOff>1600200</xdr:colOff>
      <xdr:row>163</xdr:row>
      <xdr:rowOff>552450</xdr:rowOff>
    </xdr:to>
    <xdr:pic>
      <xdr:nvPicPr>
        <xdr:cNvPr id="1958" name="Рисунок 127" descr="loox 004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4143375"/>
          <a:ext cx="15716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180976</xdr:colOff>
      <xdr:row>54</xdr:row>
      <xdr:rowOff>85726</xdr:rowOff>
    </xdr:from>
    <xdr:to>
      <xdr:col>4</xdr:col>
      <xdr:colOff>1038226</xdr:colOff>
      <xdr:row>56</xdr:row>
      <xdr:rowOff>0</xdr:rowOff>
    </xdr:to>
    <xdr:pic>
      <xdr:nvPicPr>
        <xdr:cNvPr id="1959" name="Рисунок 130" descr="loox 007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1" y="5695951"/>
          <a:ext cx="857250" cy="822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54</xdr:row>
      <xdr:rowOff>85725</xdr:rowOff>
    </xdr:from>
    <xdr:to>
      <xdr:col>3</xdr:col>
      <xdr:colOff>1600200</xdr:colOff>
      <xdr:row>56</xdr:row>
      <xdr:rowOff>0</xdr:rowOff>
    </xdr:to>
    <xdr:pic>
      <xdr:nvPicPr>
        <xdr:cNvPr id="1960" name="Рисунок 131" descr="loox 006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5476875"/>
          <a:ext cx="15716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66676</xdr:colOff>
      <xdr:row>164</xdr:row>
      <xdr:rowOff>28575</xdr:rowOff>
    </xdr:from>
    <xdr:to>
      <xdr:col>3</xdr:col>
      <xdr:colOff>1457326</xdr:colOff>
      <xdr:row>165</xdr:row>
      <xdr:rowOff>0</xdr:rowOff>
    </xdr:to>
    <xdr:pic>
      <xdr:nvPicPr>
        <xdr:cNvPr id="1972" name="Рисунок 142" descr="loox 018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1" y="48567975"/>
          <a:ext cx="13906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200025</xdr:colOff>
      <xdr:row>128</xdr:row>
      <xdr:rowOff>47625</xdr:rowOff>
    </xdr:from>
    <xdr:to>
      <xdr:col>4</xdr:col>
      <xdr:colOff>997268</xdr:colOff>
      <xdr:row>128</xdr:row>
      <xdr:rowOff>733425</xdr:rowOff>
    </xdr:to>
    <xdr:pic>
      <xdr:nvPicPr>
        <xdr:cNvPr id="1973" name="Рисунок 182" descr="loox 023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6838950"/>
          <a:ext cx="797243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128</xdr:row>
      <xdr:rowOff>104775</xdr:rowOff>
    </xdr:from>
    <xdr:to>
      <xdr:col>3</xdr:col>
      <xdr:colOff>1543050</xdr:colOff>
      <xdr:row>128</xdr:row>
      <xdr:rowOff>1114425</xdr:rowOff>
    </xdr:to>
    <xdr:pic>
      <xdr:nvPicPr>
        <xdr:cNvPr id="1974" name="Рисунок 181" descr="loox 024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6677025"/>
          <a:ext cx="15049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122904</xdr:colOff>
      <xdr:row>121</xdr:row>
      <xdr:rowOff>201869</xdr:rowOff>
    </xdr:from>
    <xdr:to>
      <xdr:col>4</xdr:col>
      <xdr:colOff>1000126</xdr:colOff>
      <xdr:row>124</xdr:row>
      <xdr:rowOff>104775</xdr:rowOff>
    </xdr:to>
    <xdr:pic>
      <xdr:nvPicPr>
        <xdr:cNvPr id="1977" name="Рисунок 184" descr="loox 026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8227" y="39407998"/>
          <a:ext cx="877222" cy="783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121</xdr:row>
      <xdr:rowOff>85725</xdr:rowOff>
    </xdr:from>
    <xdr:to>
      <xdr:col>3</xdr:col>
      <xdr:colOff>1857375</xdr:colOff>
      <xdr:row>124</xdr:row>
      <xdr:rowOff>200025</xdr:rowOff>
    </xdr:to>
    <xdr:pic>
      <xdr:nvPicPr>
        <xdr:cNvPr id="1978" name="Рисунок 183" descr="loox 025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2541150"/>
          <a:ext cx="17430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276226</xdr:colOff>
      <xdr:row>127</xdr:row>
      <xdr:rowOff>9525</xdr:rowOff>
    </xdr:from>
    <xdr:to>
      <xdr:col>4</xdr:col>
      <xdr:colOff>800100</xdr:colOff>
      <xdr:row>128</xdr:row>
      <xdr:rowOff>0</xdr:rowOff>
    </xdr:to>
    <xdr:pic>
      <xdr:nvPicPr>
        <xdr:cNvPr id="1979" name="Рисунок 186" descr="loox 027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6" y="59045475"/>
          <a:ext cx="523874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419100</xdr:colOff>
      <xdr:row>125</xdr:row>
      <xdr:rowOff>28575</xdr:rowOff>
    </xdr:from>
    <xdr:to>
      <xdr:col>4</xdr:col>
      <xdr:colOff>1000125</xdr:colOff>
      <xdr:row>126</xdr:row>
      <xdr:rowOff>0</xdr:rowOff>
    </xdr:to>
    <xdr:pic>
      <xdr:nvPicPr>
        <xdr:cNvPr id="1980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57531000"/>
          <a:ext cx="5810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438150</xdr:colOff>
      <xdr:row>126</xdr:row>
      <xdr:rowOff>47625</xdr:rowOff>
    </xdr:from>
    <xdr:to>
      <xdr:col>4</xdr:col>
      <xdr:colOff>857250</xdr:colOff>
      <xdr:row>126</xdr:row>
      <xdr:rowOff>361950</xdr:rowOff>
    </xdr:to>
    <xdr:pic>
      <xdr:nvPicPr>
        <xdr:cNvPr id="1981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57502425"/>
          <a:ext cx="419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15466</xdr:colOff>
      <xdr:row>139</xdr:row>
      <xdr:rowOff>114300</xdr:rowOff>
    </xdr:from>
    <xdr:to>
      <xdr:col>4</xdr:col>
      <xdr:colOff>1034641</xdr:colOff>
      <xdr:row>140</xdr:row>
      <xdr:rowOff>183126</xdr:rowOff>
    </xdr:to>
    <xdr:pic>
      <xdr:nvPicPr>
        <xdr:cNvPr id="1982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0789" y="46489784"/>
          <a:ext cx="1019175" cy="529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152400</xdr:colOff>
      <xdr:row>139</xdr:row>
      <xdr:rowOff>114300</xdr:rowOff>
    </xdr:from>
    <xdr:to>
      <xdr:col>4</xdr:col>
      <xdr:colOff>0</xdr:colOff>
      <xdr:row>141</xdr:row>
      <xdr:rowOff>0</xdr:rowOff>
    </xdr:to>
    <xdr:grpSp>
      <xdr:nvGrpSpPr>
        <xdr:cNvPr id="1983" name="Группа 39"/>
        <xdr:cNvGrpSpPr>
          <a:grpSpLocks/>
        </xdr:cNvGrpSpPr>
      </xdr:nvGrpSpPr>
      <xdr:grpSpPr bwMode="auto">
        <a:xfrm>
          <a:off x="1002481" y="48681558"/>
          <a:ext cx="1762842" cy="725539"/>
          <a:chOff x="0" y="21600319"/>
          <a:chExt cx="1990725" cy="1212056"/>
        </a:xfrm>
      </xdr:grpSpPr>
      <xdr:pic>
        <xdr:nvPicPr>
          <xdr:cNvPr id="1984" name="Рисунок 30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21609844"/>
            <a:ext cx="1200150" cy="11930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=""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85" name="Рисунок 31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6275" y="21600319"/>
            <a:ext cx="723900" cy="71675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=""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86" name="Рисунок 33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81100" y="22009894"/>
            <a:ext cx="809625" cy="8024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=""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87" name="Рисунок 32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00150" y="21600319"/>
            <a:ext cx="781050" cy="7739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=""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</xdr:col>
      <xdr:colOff>161925</xdr:colOff>
      <xdr:row>147</xdr:row>
      <xdr:rowOff>9525</xdr:rowOff>
    </xdr:from>
    <xdr:to>
      <xdr:col>4</xdr:col>
      <xdr:colOff>890588</xdr:colOff>
      <xdr:row>147</xdr:row>
      <xdr:rowOff>438150</xdr:rowOff>
    </xdr:to>
    <xdr:pic>
      <xdr:nvPicPr>
        <xdr:cNvPr id="1988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61302900"/>
          <a:ext cx="72866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466725</xdr:colOff>
      <xdr:row>431</xdr:row>
      <xdr:rowOff>10446</xdr:rowOff>
    </xdr:from>
    <xdr:to>
      <xdr:col>4</xdr:col>
      <xdr:colOff>719090</xdr:colOff>
      <xdr:row>431</xdr:row>
      <xdr:rowOff>371475</xdr:rowOff>
    </xdr:to>
    <xdr:pic>
      <xdr:nvPicPr>
        <xdr:cNvPr id="1990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5" y="155858496"/>
          <a:ext cx="252365" cy="361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123825</xdr:colOff>
      <xdr:row>201</xdr:row>
      <xdr:rowOff>285750</xdr:rowOff>
    </xdr:from>
    <xdr:to>
      <xdr:col>4</xdr:col>
      <xdr:colOff>1076325</xdr:colOff>
      <xdr:row>204</xdr:row>
      <xdr:rowOff>0</xdr:rowOff>
    </xdr:to>
    <xdr:pic>
      <xdr:nvPicPr>
        <xdr:cNvPr id="1994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80429100"/>
          <a:ext cx="9525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201</xdr:row>
      <xdr:rowOff>66675</xdr:rowOff>
    </xdr:from>
    <xdr:to>
      <xdr:col>3</xdr:col>
      <xdr:colOff>1885950</xdr:colOff>
      <xdr:row>204</xdr:row>
      <xdr:rowOff>276225</xdr:rowOff>
    </xdr:to>
    <xdr:pic>
      <xdr:nvPicPr>
        <xdr:cNvPr id="1995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6145350"/>
          <a:ext cx="18097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207</xdr:row>
      <xdr:rowOff>142875</xdr:rowOff>
    </xdr:from>
    <xdr:to>
      <xdr:col>4</xdr:col>
      <xdr:colOff>1057275</xdr:colOff>
      <xdr:row>208</xdr:row>
      <xdr:rowOff>371475</xdr:rowOff>
    </xdr:to>
    <xdr:pic>
      <xdr:nvPicPr>
        <xdr:cNvPr id="1997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85467825"/>
          <a:ext cx="9525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333375</xdr:colOff>
      <xdr:row>207</xdr:row>
      <xdr:rowOff>38100</xdr:rowOff>
    </xdr:from>
    <xdr:to>
      <xdr:col>3</xdr:col>
      <xdr:colOff>1666875</xdr:colOff>
      <xdr:row>208</xdr:row>
      <xdr:rowOff>571500</xdr:rowOff>
    </xdr:to>
    <xdr:pic>
      <xdr:nvPicPr>
        <xdr:cNvPr id="1998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02431850"/>
          <a:ext cx="13335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219075</xdr:colOff>
      <xdr:row>209</xdr:row>
      <xdr:rowOff>85725</xdr:rowOff>
    </xdr:from>
    <xdr:to>
      <xdr:col>4</xdr:col>
      <xdr:colOff>1190625</xdr:colOff>
      <xdr:row>210</xdr:row>
      <xdr:rowOff>0</xdr:rowOff>
    </xdr:to>
    <xdr:pic>
      <xdr:nvPicPr>
        <xdr:cNvPr id="1999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90420825"/>
          <a:ext cx="9715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323850</xdr:colOff>
      <xdr:row>209</xdr:row>
      <xdr:rowOff>66675</xdr:rowOff>
    </xdr:from>
    <xdr:to>
      <xdr:col>3</xdr:col>
      <xdr:colOff>1628775</xdr:colOff>
      <xdr:row>209</xdr:row>
      <xdr:rowOff>933450</xdr:rowOff>
    </xdr:to>
    <xdr:pic>
      <xdr:nvPicPr>
        <xdr:cNvPr id="2000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08889800"/>
          <a:ext cx="13049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257176</xdr:colOff>
      <xdr:row>295</xdr:row>
      <xdr:rowOff>47626</xdr:rowOff>
    </xdr:from>
    <xdr:to>
      <xdr:col>4</xdr:col>
      <xdr:colOff>1108774</xdr:colOff>
      <xdr:row>297</xdr:row>
      <xdr:rowOff>85726</xdr:rowOff>
    </xdr:to>
    <xdr:pic>
      <xdr:nvPicPr>
        <xdr:cNvPr id="2006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6" y="121338976"/>
          <a:ext cx="851598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304800</xdr:colOff>
      <xdr:row>294</xdr:row>
      <xdr:rowOff>66675</xdr:rowOff>
    </xdr:from>
    <xdr:to>
      <xdr:col>3</xdr:col>
      <xdr:colOff>1819275</xdr:colOff>
      <xdr:row>297</xdr:row>
      <xdr:rowOff>314325</xdr:rowOff>
    </xdr:to>
    <xdr:pic>
      <xdr:nvPicPr>
        <xdr:cNvPr id="2007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49104350"/>
          <a:ext cx="15144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266700</xdr:colOff>
      <xdr:row>298</xdr:row>
      <xdr:rowOff>66675</xdr:rowOff>
    </xdr:from>
    <xdr:to>
      <xdr:col>4</xdr:col>
      <xdr:colOff>990600</xdr:colOff>
      <xdr:row>298</xdr:row>
      <xdr:rowOff>472059</xdr:rowOff>
    </xdr:to>
    <xdr:pic>
      <xdr:nvPicPr>
        <xdr:cNvPr id="2008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1939050"/>
          <a:ext cx="723900" cy="405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290973</xdr:colOff>
      <xdr:row>301</xdr:row>
      <xdr:rowOff>93817</xdr:rowOff>
    </xdr:from>
    <xdr:to>
      <xdr:col>4</xdr:col>
      <xdr:colOff>996496</xdr:colOff>
      <xdr:row>301</xdr:row>
      <xdr:rowOff>491612</xdr:rowOff>
    </xdr:to>
    <xdr:pic>
      <xdr:nvPicPr>
        <xdr:cNvPr id="2009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6296" y="107664865"/>
          <a:ext cx="705523" cy="397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476250</xdr:colOff>
      <xdr:row>324</xdr:row>
      <xdr:rowOff>0</xdr:rowOff>
    </xdr:from>
    <xdr:to>
      <xdr:col>4</xdr:col>
      <xdr:colOff>1333500</xdr:colOff>
      <xdr:row>324</xdr:row>
      <xdr:rowOff>0</xdr:rowOff>
    </xdr:to>
    <xdr:pic>
      <xdr:nvPicPr>
        <xdr:cNvPr id="2010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49037675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209550</xdr:colOff>
      <xdr:row>303</xdr:row>
      <xdr:rowOff>57150</xdr:rowOff>
    </xdr:from>
    <xdr:to>
      <xdr:col>3</xdr:col>
      <xdr:colOff>1819275</xdr:colOff>
      <xdr:row>303</xdr:row>
      <xdr:rowOff>1123950</xdr:rowOff>
    </xdr:to>
    <xdr:pic>
      <xdr:nvPicPr>
        <xdr:cNvPr id="2011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47894675"/>
          <a:ext cx="16097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542925</xdr:colOff>
      <xdr:row>324</xdr:row>
      <xdr:rowOff>0</xdr:rowOff>
    </xdr:from>
    <xdr:to>
      <xdr:col>4</xdr:col>
      <xdr:colOff>1390650</xdr:colOff>
      <xdr:row>324</xdr:row>
      <xdr:rowOff>0</xdr:rowOff>
    </xdr:to>
    <xdr:pic>
      <xdr:nvPicPr>
        <xdr:cNvPr id="2012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149037675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200025</xdr:colOff>
      <xdr:row>302</xdr:row>
      <xdr:rowOff>47625</xdr:rowOff>
    </xdr:from>
    <xdr:to>
      <xdr:col>3</xdr:col>
      <xdr:colOff>1847850</xdr:colOff>
      <xdr:row>302</xdr:row>
      <xdr:rowOff>1143000</xdr:rowOff>
    </xdr:to>
    <xdr:pic>
      <xdr:nvPicPr>
        <xdr:cNvPr id="2013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46704050"/>
          <a:ext cx="16478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195519</xdr:colOff>
      <xdr:row>311</xdr:row>
      <xdr:rowOff>133350</xdr:rowOff>
    </xdr:from>
    <xdr:to>
      <xdr:col>4</xdr:col>
      <xdr:colOff>1014669</xdr:colOff>
      <xdr:row>311</xdr:row>
      <xdr:rowOff>600075</xdr:rowOff>
    </xdr:to>
    <xdr:pic>
      <xdr:nvPicPr>
        <xdr:cNvPr id="2014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0842" y="112405447"/>
          <a:ext cx="8191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314325</xdr:colOff>
      <xdr:row>311</xdr:row>
      <xdr:rowOff>66675</xdr:rowOff>
    </xdr:from>
    <xdr:to>
      <xdr:col>3</xdr:col>
      <xdr:colOff>1657350</xdr:colOff>
      <xdr:row>311</xdr:row>
      <xdr:rowOff>914400</xdr:rowOff>
    </xdr:to>
    <xdr:pic>
      <xdr:nvPicPr>
        <xdr:cNvPr id="2015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45780125"/>
          <a:ext cx="13430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207194</xdr:colOff>
      <xdr:row>310</xdr:row>
      <xdr:rowOff>124542</xdr:rowOff>
    </xdr:from>
    <xdr:to>
      <xdr:col>4</xdr:col>
      <xdr:colOff>988244</xdr:colOff>
      <xdr:row>310</xdr:row>
      <xdr:rowOff>581742</xdr:rowOff>
    </xdr:to>
    <xdr:pic>
      <xdr:nvPicPr>
        <xdr:cNvPr id="2016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2517" y="111761639"/>
          <a:ext cx="7810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314325</xdr:colOff>
      <xdr:row>310</xdr:row>
      <xdr:rowOff>57150</xdr:rowOff>
    </xdr:from>
    <xdr:to>
      <xdr:col>3</xdr:col>
      <xdr:colOff>1647825</xdr:colOff>
      <xdr:row>310</xdr:row>
      <xdr:rowOff>942975</xdr:rowOff>
    </xdr:to>
    <xdr:pic>
      <xdr:nvPicPr>
        <xdr:cNvPr id="2017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44770475"/>
          <a:ext cx="13335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312</xdr:row>
      <xdr:rowOff>95250</xdr:rowOff>
    </xdr:from>
    <xdr:to>
      <xdr:col>4</xdr:col>
      <xdr:colOff>981075</xdr:colOff>
      <xdr:row>312</xdr:row>
      <xdr:rowOff>581025</xdr:rowOff>
    </xdr:to>
    <xdr:pic>
      <xdr:nvPicPr>
        <xdr:cNvPr id="2018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117528975"/>
          <a:ext cx="8477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312</xdr:row>
      <xdr:rowOff>66675</xdr:rowOff>
    </xdr:from>
    <xdr:to>
      <xdr:col>3</xdr:col>
      <xdr:colOff>1657350</xdr:colOff>
      <xdr:row>312</xdr:row>
      <xdr:rowOff>1000125</xdr:rowOff>
    </xdr:to>
    <xdr:pic>
      <xdr:nvPicPr>
        <xdr:cNvPr id="2019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43684625"/>
          <a:ext cx="14097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324</xdr:row>
      <xdr:rowOff>85726</xdr:rowOff>
    </xdr:from>
    <xdr:to>
      <xdr:col>4</xdr:col>
      <xdr:colOff>1069975</xdr:colOff>
      <xdr:row>326</xdr:row>
      <xdr:rowOff>66676</xdr:rowOff>
    </xdr:to>
    <xdr:pic>
      <xdr:nvPicPr>
        <xdr:cNvPr id="2022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4480976"/>
          <a:ext cx="965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</xdr:colOff>
      <xdr:row>287</xdr:row>
      <xdr:rowOff>133350</xdr:rowOff>
    </xdr:from>
    <xdr:to>
      <xdr:col>4</xdr:col>
      <xdr:colOff>1140985</xdr:colOff>
      <xdr:row>289</xdr:row>
      <xdr:rowOff>95250</xdr:rowOff>
    </xdr:to>
    <xdr:pic>
      <xdr:nvPicPr>
        <xdr:cNvPr id="2023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109585125"/>
          <a:ext cx="93143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342901</xdr:colOff>
      <xdr:row>333</xdr:row>
      <xdr:rowOff>66675</xdr:rowOff>
    </xdr:from>
    <xdr:to>
      <xdr:col>4</xdr:col>
      <xdr:colOff>860322</xdr:colOff>
      <xdr:row>334</xdr:row>
      <xdr:rowOff>0</xdr:rowOff>
    </xdr:to>
    <xdr:pic>
      <xdr:nvPicPr>
        <xdr:cNvPr id="2025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8224" y="122867481"/>
          <a:ext cx="517421" cy="3430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419100</xdr:colOff>
      <xdr:row>339</xdr:row>
      <xdr:rowOff>76200</xdr:rowOff>
    </xdr:from>
    <xdr:to>
      <xdr:col>4</xdr:col>
      <xdr:colOff>949187</xdr:colOff>
      <xdr:row>339</xdr:row>
      <xdr:rowOff>419100</xdr:rowOff>
    </xdr:to>
    <xdr:pic>
      <xdr:nvPicPr>
        <xdr:cNvPr id="2026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120367425"/>
          <a:ext cx="530087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409575</xdr:colOff>
      <xdr:row>339</xdr:row>
      <xdr:rowOff>28576</xdr:rowOff>
    </xdr:from>
    <xdr:to>
      <xdr:col>3</xdr:col>
      <xdr:colOff>1428750</xdr:colOff>
      <xdr:row>339</xdr:row>
      <xdr:rowOff>561976</xdr:rowOff>
    </xdr:to>
    <xdr:pic>
      <xdr:nvPicPr>
        <xdr:cNvPr id="2027" name="Рисунок 11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120319801"/>
          <a:ext cx="10191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361951</xdr:colOff>
      <xdr:row>345</xdr:row>
      <xdr:rowOff>66675</xdr:rowOff>
    </xdr:from>
    <xdr:to>
      <xdr:col>4</xdr:col>
      <xdr:colOff>901291</xdr:colOff>
      <xdr:row>346</xdr:row>
      <xdr:rowOff>0</xdr:rowOff>
    </xdr:to>
    <xdr:pic>
      <xdr:nvPicPr>
        <xdr:cNvPr id="2028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7274" y="127701675"/>
          <a:ext cx="539340" cy="332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371475</xdr:colOff>
      <xdr:row>351</xdr:row>
      <xdr:rowOff>57150</xdr:rowOff>
    </xdr:from>
    <xdr:to>
      <xdr:col>4</xdr:col>
      <xdr:colOff>829596</xdr:colOff>
      <xdr:row>352</xdr:row>
      <xdr:rowOff>0</xdr:rowOff>
    </xdr:to>
    <xdr:pic>
      <xdr:nvPicPr>
        <xdr:cNvPr id="2029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6798" y="130119489"/>
          <a:ext cx="458121" cy="352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351</xdr:row>
      <xdr:rowOff>371475</xdr:rowOff>
    </xdr:from>
    <xdr:to>
      <xdr:col>3</xdr:col>
      <xdr:colOff>1295400</xdr:colOff>
      <xdr:row>352</xdr:row>
      <xdr:rowOff>381000</xdr:rowOff>
    </xdr:to>
    <xdr:pic>
      <xdr:nvPicPr>
        <xdr:cNvPr id="2030" name="Рисунок 113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23253500"/>
          <a:ext cx="7524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314325</xdr:colOff>
      <xdr:row>365</xdr:row>
      <xdr:rowOff>304800</xdr:rowOff>
    </xdr:from>
    <xdr:to>
      <xdr:col>3</xdr:col>
      <xdr:colOff>1228725</xdr:colOff>
      <xdr:row>366</xdr:row>
      <xdr:rowOff>266700</xdr:rowOff>
    </xdr:to>
    <xdr:pic>
      <xdr:nvPicPr>
        <xdr:cNvPr id="2031" name="Рисунок 114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26958725"/>
          <a:ext cx="9144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</xdr:colOff>
      <xdr:row>155</xdr:row>
      <xdr:rowOff>57150</xdr:rowOff>
    </xdr:from>
    <xdr:to>
      <xdr:col>3</xdr:col>
      <xdr:colOff>1924050</xdr:colOff>
      <xdr:row>156</xdr:row>
      <xdr:rowOff>485775</xdr:rowOff>
    </xdr:to>
    <xdr:pic>
      <xdr:nvPicPr>
        <xdr:cNvPr id="2032" name="Рисунок 1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6171425"/>
          <a:ext cx="18764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155</xdr:row>
      <xdr:rowOff>28575</xdr:rowOff>
    </xdr:from>
    <xdr:to>
      <xdr:col>4</xdr:col>
      <xdr:colOff>1095375</xdr:colOff>
      <xdr:row>156</xdr:row>
      <xdr:rowOff>223216</xdr:rowOff>
    </xdr:to>
    <xdr:pic>
      <xdr:nvPicPr>
        <xdr:cNvPr id="2033" name="Рисунок 2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66798825"/>
          <a:ext cx="1000125" cy="556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291</xdr:row>
      <xdr:rowOff>57149</xdr:rowOff>
    </xdr:from>
    <xdr:to>
      <xdr:col>4</xdr:col>
      <xdr:colOff>998164</xdr:colOff>
      <xdr:row>291</xdr:row>
      <xdr:rowOff>504824</xdr:rowOff>
    </xdr:to>
    <xdr:pic>
      <xdr:nvPicPr>
        <xdr:cNvPr id="2036" name="Рисунок 2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99660074"/>
          <a:ext cx="750514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299622</xdr:colOff>
      <xdr:row>304</xdr:row>
      <xdr:rowOff>80202</xdr:rowOff>
    </xdr:from>
    <xdr:to>
      <xdr:col>4</xdr:col>
      <xdr:colOff>942362</xdr:colOff>
      <xdr:row>305</xdr:row>
      <xdr:rowOff>214304</xdr:rowOff>
    </xdr:to>
    <xdr:pic>
      <xdr:nvPicPr>
        <xdr:cNvPr id="2048" name="Рисунок 17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730162">
          <a:off x="3173316" y="126527433"/>
          <a:ext cx="457952" cy="642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123825</xdr:colOff>
      <xdr:row>168</xdr:row>
      <xdr:rowOff>47626</xdr:rowOff>
    </xdr:from>
    <xdr:to>
      <xdr:col>4</xdr:col>
      <xdr:colOff>904875</xdr:colOff>
      <xdr:row>169</xdr:row>
      <xdr:rowOff>196912</xdr:rowOff>
    </xdr:to>
    <xdr:pic>
      <xdr:nvPicPr>
        <xdr:cNvPr id="2051" name="Рисунок 176" descr="Netzteil 30 W, für LED 12 V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63379351"/>
          <a:ext cx="781050" cy="47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228600</xdr:colOff>
      <xdr:row>329</xdr:row>
      <xdr:rowOff>19050</xdr:rowOff>
    </xdr:from>
    <xdr:to>
      <xdr:col>4</xdr:col>
      <xdr:colOff>1000125</xdr:colOff>
      <xdr:row>330</xdr:row>
      <xdr:rowOff>0</xdr:rowOff>
    </xdr:to>
    <xdr:pic>
      <xdr:nvPicPr>
        <xdr:cNvPr id="2052" name="Рисунок 1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169364025"/>
          <a:ext cx="771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314325</xdr:colOff>
      <xdr:row>330</xdr:row>
      <xdr:rowOff>190501</xdr:rowOff>
    </xdr:from>
    <xdr:to>
      <xdr:col>4</xdr:col>
      <xdr:colOff>895350</xdr:colOff>
      <xdr:row>330</xdr:row>
      <xdr:rowOff>533401</xdr:rowOff>
    </xdr:to>
    <xdr:pic>
      <xdr:nvPicPr>
        <xdr:cNvPr id="2053" name="Рисунок 2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169783126"/>
          <a:ext cx="581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397</xdr:row>
      <xdr:rowOff>0</xdr:rowOff>
    </xdr:from>
    <xdr:to>
      <xdr:col>5</xdr:col>
      <xdr:colOff>9525</xdr:colOff>
      <xdr:row>397</xdr:row>
      <xdr:rowOff>0</xdr:rowOff>
    </xdr:to>
    <xdr:pic>
      <xdr:nvPicPr>
        <xdr:cNvPr id="2054" name="Рисунок 3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192290700"/>
          <a:ext cx="1828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379</xdr:row>
      <xdr:rowOff>133350</xdr:rowOff>
    </xdr:from>
    <xdr:to>
      <xdr:col>4</xdr:col>
      <xdr:colOff>1162050</xdr:colOff>
      <xdr:row>379</xdr:row>
      <xdr:rowOff>1038225</xdr:rowOff>
    </xdr:to>
    <xdr:pic>
      <xdr:nvPicPr>
        <xdr:cNvPr id="2055" name="Рисунок 6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143665575"/>
          <a:ext cx="10572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142876</xdr:colOff>
      <xdr:row>379</xdr:row>
      <xdr:rowOff>47625</xdr:rowOff>
    </xdr:from>
    <xdr:to>
      <xdr:col>3</xdr:col>
      <xdr:colOff>1609725</xdr:colOff>
      <xdr:row>379</xdr:row>
      <xdr:rowOff>1152289</xdr:rowOff>
    </xdr:to>
    <xdr:pic>
      <xdr:nvPicPr>
        <xdr:cNvPr id="2056" name="Рисунок 7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1" y="134664450"/>
          <a:ext cx="1466849" cy="1104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161926</xdr:colOff>
      <xdr:row>322</xdr:row>
      <xdr:rowOff>57150</xdr:rowOff>
    </xdr:from>
    <xdr:to>
      <xdr:col>4</xdr:col>
      <xdr:colOff>1014200</xdr:colOff>
      <xdr:row>323</xdr:row>
      <xdr:rowOff>257175</xdr:rowOff>
    </xdr:to>
    <xdr:pic>
      <xdr:nvPicPr>
        <xdr:cNvPr id="2059" name="Рисунок 185" descr="http://www.hafele-shop.ru/admin/pictures/2787s.jpg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6" y="128682750"/>
          <a:ext cx="852274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281</xdr:row>
      <xdr:rowOff>85726</xdr:rowOff>
    </xdr:from>
    <xdr:to>
      <xdr:col>4</xdr:col>
      <xdr:colOff>999032</xdr:colOff>
      <xdr:row>282</xdr:row>
      <xdr:rowOff>238126</xdr:rowOff>
    </xdr:to>
    <xdr:pic>
      <xdr:nvPicPr>
        <xdr:cNvPr id="2060" name="Рисунок 1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111385351"/>
          <a:ext cx="827582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238125</xdr:colOff>
      <xdr:row>300</xdr:row>
      <xdr:rowOff>57150</xdr:rowOff>
    </xdr:from>
    <xdr:to>
      <xdr:col>4</xdr:col>
      <xdr:colOff>990600</xdr:colOff>
      <xdr:row>300</xdr:row>
      <xdr:rowOff>401367</xdr:rowOff>
    </xdr:to>
    <xdr:pic>
      <xdr:nvPicPr>
        <xdr:cNvPr id="2063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123510675"/>
          <a:ext cx="752475" cy="344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304800</xdr:colOff>
      <xdr:row>299</xdr:row>
      <xdr:rowOff>57150</xdr:rowOff>
    </xdr:from>
    <xdr:to>
      <xdr:col>4</xdr:col>
      <xdr:colOff>1075871</xdr:colOff>
      <xdr:row>299</xdr:row>
      <xdr:rowOff>542925</xdr:rowOff>
    </xdr:to>
    <xdr:pic>
      <xdr:nvPicPr>
        <xdr:cNvPr id="2064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22882025"/>
          <a:ext cx="771071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266701</xdr:colOff>
      <xdr:row>290</xdr:row>
      <xdr:rowOff>28575</xdr:rowOff>
    </xdr:from>
    <xdr:to>
      <xdr:col>4</xdr:col>
      <xdr:colOff>895351</xdr:colOff>
      <xdr:row>291</xdr:row>
      <xdr:rowOff>0</xdr:rowOff>
    </xdr:to>
    <xdr:pic>
      <xdr:nvPicPr>
        <xdr:cNvPr id="2077" name="Рисунок 209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1" y="110213775"/>
          <a:ext cx="6286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95251</xdr:colOff>
      <xdr:row>196</xdr:row>
      <xdr:rowOff>133350</xdr:rowOff>
    </xdr:from>
    <xdr:to>
      <xdr:col>4</xdr:col>
      <xdr:colOff>962025</xdr:colOff>
      <xdr:row>198</xdr:row>
      <xdr:rowOff>38100</xdr:rowOff>
    </xdr:to>
    <xdr:pic>
      <xdr:nvPicPr>
        <xdr:cNvPr id="2078" name="Рисунок 210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1" y="86258400"/>
          <a:ext cx="866774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196</xdr:row>
      <xdr:rowOff>76200</xdr:rowOff>
    </xdr:from>
    <xdr:to>
      <xdr:col>3</xdr:col>
      <xdr:colOff>1895475</xdr:colOff>
      <xdr:row>198</xdr:row>
      <xdr:rowOff>276225</xdr:rowOff>
    </xdr:to>
    <xdr:pic>
      <xdr:nvPicPr>
        <xdr:cNvPr id="2079" name="Рисунок 211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3593900"/>
          <a:ext cx="18288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317</xdr:row>
      <xdr:rowOff>66675</xdr:rowOff>
    </xdr:from>
    <xdr:to>
      <xdr:col>3</xdr:col>
      <xdr:colOff>1924050</xdr:colOff>
      <xdr:row>319</xdr:row>
      <xdr:rowOff>247650</xdr:rowOff>
    </xdr:to>
    <xdr:pic>
      <xdr:nvPicPr>
        <xdr:cNvPr id="2081" name="Рисунок 213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9588875"/>
          <a:ext cx="18859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</xdr:colOff>
      <xdr:row>313</xdr:row>
      <xdr:rowOff>209550</xdr:rowOff>
    </xdr:from>
    <xdr:to>
      <xdr:col>4</xdr:col>
      <xdr:colOff>1152525</xdr:colOff>
      <xdr:row>315</xdr:row>
      <xdr:rowOff>257175</xdr:rowOff>
    </xdr:to>
    <xdr:pic>
      <xdr:nvPicPr>
        <xdr:cNvPr id="2082" name="Рисунок 214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114661950"/>
          <a:ext cx="11430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313</xdr:row>
      <xdr:rowOff>28575</xdr:rowOff>
    </xdr:from>
    <xdr:to>
      <xdr:col>3</xdr:col>
      <xdr:colOff>1809750</xdr:colOff>
      <xdr:row>316</xdr:row>
      <xdr:rowOff>114300</xdr:rowOff>
    </xdr:to>
    <xdr:pic>
      <xdr:nvPicPr>
        <xdr:cNvPr id="2083" name="Рисунок 215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40960475"/>
          <a:ext cx="17430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322928</xdr:colOff>
      <xdr:row>302</xdr:row>
      <xdr:rowOff>165511</xdr:rowOff>
    </xdr:from>
    <xdr:to>
      <xdr:col>4</xdr:col>
      <xdr:colOff>989678</xdr:colOff>
      <xdr:row>302</xdr:row>
      <xdr:rowOff>644738</xdr:rowOff>
    </xdr:to>
    <xdr:pic>
      <xdr:nvPicPr>
        <xdr:cNvPr id="2086" name="Рисунок 218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8251" y="108269140"/>
          <a:ext cx="666750" cy="479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284828</xdr:colOff>
      <xdr:row>303</xdr:row>
      <xdr:rowOff>95250</xdr:rowOff>
    </xdr:from>
    <xdr:to>
      <xdr:col>4</xdr:col>
      <xdr:colOff>999203</xdr:colOff>
      <xdr:row>303</xdr:row>
      <xdr:rowOff>565692</xdr:rowOff>
    </xdr:to>
    <xdr:pic>
      <xdr:nvPicPr>
        <xdr:cNvPr id="2087" name="Рисунок 219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0151" y="108997750"/>
          <a:ext cx="714375" cy="4704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</xdr:colOff>
      <xdr:row>320</xdr:row>
      <xdr:rowOff>28575</xdr:rowOff>
    </xdr:from>
    <xdr:to>
      <xdr:col>3</xdr:col>
      <xdr:colOff>1762125</xdr:colOff>
      <xdr:row>321</xdr:row>
      <xdr:rowOff>714375</xdr:rowOff>
    </xdr:to>
    <xdr:pic>
      <xdr:nvPicPr>
        <xdr:cNvPr id="2088" name="Рисунок 225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53676350"/>
          <a:ext cx="17145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76200</xdr:colOff>
      <xdr:row>306</xdr:row>
      <xdr:rowOff>257176</xdr:rowOff>
    </xdr:from>
    <xdr:to>
      <xdr:col>4</xdr:col>
      <xdr:colOff>1057275</xdr:colOff>
      <xdr:row>308</xdr:row>
      <xdr:rowOff>271312</xdr:rowOff>
    </xdr:to>
    <xdr:pic>
      <xdr:nvPicPr>
        <xdr:cNvPr id="2089" name="Рисунок 226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106613326"/>
          <a:ext cx="981075" cy="72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</xdr:colOff>
      <xdr:row>306</xdr:row>
      <xdr:rowOff>85725</xdr:rowOff>
    </xdr:from>
    <xdr:to>
      <xdr:col>3</xdr:col>
      <xdr:colOff>1924050</xdr:colOff>
      <xdr:row>309</xdr:row>
      <xdr:rowOff>247650</xdr:rowOff>
    </xdr:to>
    <xdr:pic>
      <xdr:nvPicPr>
        <xdr:cNvPr id="2090" name="Рисунок 227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55152725"/>
          <a:ext cx="18764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304</xdr:row>
      <xdr:rowOff>19050</xdr:rowOff>
    </xdr:from>
    <xdr:to>
      <xdr:col>3</xdr:col>
      <xdr:colOff>1752600</xdr:colOff>
      <xdr:row>305</xdr:row>
      <xdr:rowOff>485775</xdr:rowOff>
    </xdr:to>
    <xdr:pic>
      <xdr:nvPicPr>
        <xdr:cNvPr id="2091" name="Рисунок 228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343350"/>
          <a:ext cx="17526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331</xdr:row>
      <xdr:rowOff>38100</xdr:rowOff>
    </xdr:from>
    <xdr:to>
      <xdr:col>4</xdr:col>
      <xdr:colOff>990600</xdr:colOff>
      <xdr:row>331</xdr:row>
      <xdr:rowOff>723900</xdr:rowOff>
    </xdr:to>
    <xdr:pic>
      <xdr:nvPicPr>
        <xdr:cNvPr id="2092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170478450"/>
          <a:ext cx="8858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85725</xdr:colOff>
      <xdr:row>168</xdr:row>
      <xdr:rowOff>0</xdr:rowOff>
    </xdr:from>
    <xdr:to>
      <xdr:col>4</xdr:col>
      <xdr:colOff>1098096</xdr:colOff>
      <xdr:row>168</xdr:row>
      <xdr:rowOff>0</xdr:rowOff>
    </xdr:to>
    <xdr:pic>
      <xdr:nvPicPr>
        <xdr:cNvPr id="2107" name="Рисунок 258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72675751"/>
          <a:ext cx="1012371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200025</xdr:colOff>
      <xdr:row>174</xdr:row>
      <xdr:rowOff>19050</xdr:rowOff>
    </xdr:from>
    <xdr:to>
      <xdr:col>4</xdr:col>
      <xdr:colOff>891048</xdr:colOff>
      <xdr:row>174</xdr:row>
      <xdr:rowOff>352425</xdr:rowOff>
    </xdr:to>
    <xdr:pic>
      <xdr:nvPicPr>
        <xdr:cNvPr id="2110" name="ImageContainer" descr="EU primary cable black  2000mm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5348" y="62013485"/>
          <a:ext cx="691023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361949</xdr:colOff>
      <xdr:row>173</xdr:row>
      <xdr:rowOff>28575</xdr:rowOff>
    </xdr:from>
    <xdr:to>
      <xdr:col>4</xdr:col>
      <xdr:colOff>819150</xdr:colOff>
      <xdr:row>173</xdr:row>
      <xdr:rowOff>314325</xdr:rowOff>
    </xdr:to>
    <xdr:pic>
      <xdr:nvPicPr>
        <xdr:cNvPr id="2111" name="Рисунок 1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199" y="65246250"/>
          <a:ext cx="457201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286</xdr:row>
      <xdr:rowOff>9525</xdr:rowOff>
    </xdr:from>
    <xdr:to>
      <xdr:col>4</xdr:col>
      <xdr:colOff>933450</xdr:colOff>
      <xdr:row>286</xdr:row>
      <xdr:rowOff>409575</xdr:rowOff>
    </xdr:to>
    <xdr:pic>
      <xdr:nvPicPr>
        <xdr:cNvPr id="2113" name="ImageContainer" descr="EU primary cable black  2000mm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113376075"/>
          <a:ext cx="8667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257175</xdr:colOff>
      <xdr:row>283</xdr:row>
      <xdr:rowOff>9525</xdr:rowOff>
    </xdr:from>
    <xdr:to>
      <xdr:col>4</xdr:col>
      <xdr:colOff>971550</xdr:colOff>
      <xdr:row>283</xdr:row>
      <xdr:rowOff>438150</xdr:rowOff>
    </xdr:to>
    <xdr:pic>
      <xdr:nvPicPr>
        <xdr:cNvPr id="2114" name="Рисунок 2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11956850"/>
          <a:ext cx="7143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76200</xdr:colOff>
      <xdr:row>284</xdr:row>
      <xdr:rowOff>9525</xdr:rowOff>
    </xdr:from>
    <xdr:to>
      <xdr:col>4</xdr:col>
      <xdr:colOff>914400</xdr:colOff>
      <xdr:row>284</xdr:row>
      <xdr:rowOff>412506</xdr:rowOff>
    </xdr:to>
    <xdr:pic>
      <xdr:nvPicPr>
        <xdr:cNvPr id="2115" name="Рисунок 3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112414050"/>
          <a:ext cx="838200" cy="402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248367</xdr:colOff>
      <xdr:row>185</xdr:row>
      <xdr:rowOff>373933</xdr:rowOff>
    </xdr:from>
    <xdr:to>
      <xdr:col>4</xdr:col>
      <xdr:colOff>867492</xdr:colOff>
      <xdr:row>186</xdr:row>
      <xdr:rowOff>321904</xdr:rowOff>
    </xdr:to>
    <xdr:pic>
      <xdr:nvPicPr>
        <xdr:cNvPr id="2116" name="Рисунок 4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3690" y="66198852"/>
          <a:ext cx="6191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342901</xdr:colOff>
      <xdr:row>334</xdr:row>
      <xdr:rowOff>28575</xdr:rowOff>
    </xdr:from>
    <xdr:to>
      <xdr:col>4</xdr:col>
      <xdr:colOff>829596</xdr:colOff>
      <xdr:row>335</xdr:row>
      <xdr:rowOff>0</xdr:rowOff>
    </xdr:to>
    <xdr:pic>
      <xdr:nvPicPr>
        <xdr:cNvPr id="2118" name="Рисунок 5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8224" y="123239059"/>
          <a:ext cx="486695" cy="350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304801</xdr:colOff>
      <xdr:row>346</xdr:row>
      <xdr:rowOff>28575</xdr:rowOff>
    </xdr:from>
    <xdr:to>
      <xdr:col>4</xdr:col>
      <xdr:colOff>829597</xdr:colOff>
      <xdr:row>347</xdr:row>
      <xdr:rowOff>0</xdr:rowOff>
    </xdr:to>
    <xdr:pic>
      <xdr:nvPicPr>
        <xdr:cNvPr id="2119" name="Рисунок 6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0124" y="128063010"/>
          <a:ext cx="524796" cy="381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352425</xdr:colOff>
      <xdr:row>352</xdr:row>
      <xdr:rowOff>47625</xdr:rowOff>
    </xdr:from>
    <xdr:to>
      <xdr:col>4</xdr:col>
      <xdr:colOff>819354</xdr:colOff>
      <xdr:row>353</xdr:row>
      <xdr:rowOff>0</xdr:rowOff>
    </xdr:to>
    <xdr:pic>
      <xdr:nvPicPr>
        <xdr:cNvPr id="2120" name="Рисунок 285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748" y="130519641"/>
          <a:ext cx="466929" cy="372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342900</xdr:colOff>
      <xdr:row>365</xdr:row>
      <xdr:rowOff>38100</xdr:rowOff>
    </xdr:from>
    <xdr:to>
      <xdr:col>4</xdr:col>
      <xdr:colOff>923925</xdr:colOff>
      <xdr:row>366</xdr:row>
      <xdr:rowOff>0</xdr:rowOff>
    </xdr:to>
    <xdr:pic>
      <xdr:nvPicPr>
        <xdr:cNvPr id="2121" name="Рисунок 7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135093075"/>
          <a:ext cx="581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304800</xdr:colOff>
      <xdr:row>366</xdr:row>
      <xdr:rowOff>28575</xdr:rowOff>
    </xdr:from>
    <xdr:to>
      <xdr:col>4</xdr:col>
      <xdr:colOff>885825</xdr:colOff>
      <xdr:row>367</xdr:row>
      <xdr:rowOff>0</xdr:rowOff>
    </xdr:to>
    <xdr:pic>
      <xdr:nvPicPr>
        <xdr:cNvPr id="2122" name="Рисунок 8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36007475"/>
          <a:ext cx="5810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314325</xdr:colOff>
      <xdr:row>371</xdr:row>
      <xdr:rowOff>104776</xdr:rowOff>
    </xdr:from>
    <xdr:to>
      <xdr:col>4</xdr:col>
      <xdr:colOff>762000</xdr:colOff>
      <xdr:row>371</xdr:row>
      <xdr:rowOff>423228</xdr:rowOff>
    </xdr:to>
    <xdr:pic>
      <xdr:nvPicPr>
        <xdr:cNvPr id="2123" name="Рисунок 9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133140451"/>
          <a:ext cx="447675" cy="318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304800</xdr:colOff>
      <xdr:row>364</xdr:row>
      <xdr:rowOff>47625</xdr:rowOff>
    </xdr:from>
    <xdr:to>
      <xdr:col>4</xdr:col>
      <xdr:colOff>857250</xdr:colOff>
      <xdr:row>364</xdr:row>
      <xdr:rowOff>409575</xdr:rowOff>
    </xdr:to>
    <xdr:pic>
      <xdr:nvPicPr>
        <xdr:cNvPr id="2124" name="Рисунок 289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132054600"/>
          <a:ext cx="5524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285751</xdr:colOff>
      <xdr:row>363</xdr:row>
      <xdr:rowOff>28575</xdr:rowOff>
    </xdr:from>
    <xdr:to>
      <xdr:col>4</xdr:col>
      <xdr:colOff>838201</xdr:colOff>
      <xdr:row>364</xdr:row>
      <xdr:rowOff>0</xdr:rowOff>
    </xdr:to>
    <xdr:pic>
      <xdr:nvPicPr>
        <xdr:cNvPr id="2125" name="Рисунок 10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1" y="131597400"/>
          <a:ext cx="5524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219075</xdr:colOff>
      <xdr:row>370</xdr:row>
      <xdr:rowOff>47625</xdr:rowOff>
    </xdr:from>
    <xdr:to>
      <xdr:col>4</xdr:col>
      <xdr:colOff>967908</xdr:colOff>
      <xdr:row>370</xdr:row>
      <xdr:rowOff>552450</xdr:rowOff>
    </xdr:to>
    <xdr:pic>
      <xdr:nvPicPr>
        <xdr:cNvPr id="2126" name="Рисунок 11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129216150"/>
          <a:ext cx="748833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266701</xdr:colOff>
      <xdr:row>370</xdr:row>
      <xdr:rowOff>57150</xdr:rowOff>
    </xdr:from>
    <xdr:to>
      <xdr:col>3</xdr:col>
      <xdr:colOff>1238250</xdr:colOff>
      <xdr:row>370</xdr:row>
      <xdr:rowOff>561975</xdr:rowOff>
    </xdr:to>
    <xdr:pic>
      <xdr:nvPicPr>
        <xdr:cNvPr id="2127" name="Рисунок 13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6" y="129225675"/>
          <a:ext cx="971549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329</xdr:row>
      <xdr:rowOff>152400</xdr:rowOff>
    </xdr:from>
    <xdr:to>
      <xdr:col>3</xdr:col>
      <xdr:colOff>1924050</xdr:colOff>
      <xdr:row>329</xdr:row>
      <xdr:rowOff>933450</xdr:rowOff>
    </xdr:to>
    <xdr:pic>
      <xdr:nvPicPr>
        <xdr:cNvPr id="2128" name="Рисунок 16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22875475"/>
          <a:ext cx="19050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330</xdr:row>
      <xdr:rowOff>95250</xdr:rowOff>
    </xdr:from>
    <xdr:to>
      <xdr:col>3</xdr:col>
      <xdr:colOff>1933575</xdr:colOff>
      <xdr:row>330</xdr:row>
      <xdr:rowOff>981075</xdr:rowOff>
    </xdr:to>
    <xdr:pic>
      <xdr:nvPicPr>
        <xdr:cNvPr id="2129" name="Рисунок 17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23875600"/>
          <a:ext cx="19240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331</xdr:row>
      <xdr:rowOff>19050</xdr:rowOff>
    </xdr:from>
    <xdr:to>
      <xdr:col>3</xdr:col>
      <xdr:colOff>1762125</xdr:colOff>
      <xdr:row>331</xdr:row>
      <xdr:rowOff>1104900</xdr:rowOff>
    </xdr:to>
    <xdr:pic>
      <xdr:nvPicPr>
        <xdr:cNvPr id="2130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24904300"/>
          <a:ext cx="17335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</xdr:colOff>
      <xdr:row>24</xdr:row>
      <xdr:rowOff>104775</xdr:rowOff>
    </xdr:from>
    <xdr:to>
      <xdr:col>4</xdr:col>
      <xdr:colOff>942975</xdr:colOff>
      <xdr:row>26</xdr:row>
      <xdr:rowOff>95250</xdr:rowOff>
    </xdr:to>
    <xdr:pic>
      <xdr:nvPicPr>
        <xdr:cNvPr id="2146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13944600"/>
          <a:ext cx="7334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209551</xdr:colOff>
      <xdr:row>8</xdr:row>
      <xdr:rowOff>180975</xdr:rowOff>
    </xdr:from>
    <xdr:to>
      <xdr:col>4</xdr:col>
      <xdr:colOff>1023939</xdr:colOff>
      <xdr:row>11</xdr:row>
      <xdr:rowOff>40967</xdr:rowOff>
    </xdr:to>
    <xdr:pic>
      <xdr:nvPicPr>
        <xdr:cNvPr id="2151" name="Рисунок 2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4874" y="2065491"/>
          <a:ext cx="814388" cy="720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</xdr:colOff>
      <xdr:row>12</xdr:row>
      <xdr:rowOff>57150</xdr:rowOff>
    </xdr:from>
    <xdr:to>
      <xdr:col>3</xdr:col>
      <xdr:colOff>1609725</xdr:colOff>
      <xdr:row>14</xdr:row>
      <xdr:rowOff>276225</xdr:rowOff>
    </xdr:to>
    <xdr:pic>
      <xdr:nvPicPr>
        <xdr:cNvPr id="2152" name="Рисунок 3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0220325"/>
          <a:ext cx="15621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371475</xdr:colOff>
      <xdr:row>13</xdr:row>
      <xdr:rowOff>19051</xdr:rowOff>
    </xdr:from>
    <xdr:to>
      <xdr:col>4</xdr:col>
      <xdr:colOff>838200</xdr:colOff>
      <xdr:row>13</xdr:row>
      <xdr:rowOff>457201</xdr:rowOff>
    </xdr:to>
    <xdr:pic>
      <xdr:nvPicPr>
        <xdr:cNvPr id="2154" name="Рисунок 4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9620251"/>
          <a:ext cx="4667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438151</xdr:colOff>
      <xdr:row>14</xdr:row>
      <xdr:rowOff>66675</xdr:rowOff>
    </xdr:from>
    <xdr:to>
      <xdr:col>4</xdr:col>
      <xdr:colOff>800101</xdr:colOff>
      <xdr:row>14</xdr:row>
      <xdr:rowOff>390525</xdr:rowOff>
    </xdr:to>
    <xdr:pic>
      <xdr:nvPicPr>
        <xdr:cNvPr id="2155" name="Рисунок 5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6" y="10153650"/>
          <a:ext cx="3619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438151</xdr:colOff>
      <xdr:row>15</xdr:row>
      <xdr:rowOff>38100</xdr:rowOff>
    </xdr:from>
    <xdr:to>
      <xdr:col>4</xdr:col>
      <xdr:colOff>809625</xdr:colOff>
      <xdr:row>15</xdr:row>
      <xdr:rowOff>428625</xdr:rowOff>
    </xdr:to>
    <xdr:pic>
      <xdr:nvPicPr>
        <xdr:cNvPr id="2157" name="Рисунок 1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6" y="10544175"/>
          <a:ext cx="371474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419100</xdr:colOff>
      <xdr:row>16</xdr:row>
      <xdr:rowOff>9525</xdr:rowOff>
    </xdr:from>
    <xdr:to>
      <xdr:col>4</xdr:col>
      <xdr:colOff>828675</xdr:colOff>
      <xdr:row>16</xdr:row>
      <xdr:rowOff>390525</xdr:rowOff>
    </xdr:to>
    <xdr:pic>
      <xdr:nvPicPr>
        <xdr:cNvPr id="2159" name="Рисунок 2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10953750"/>
          <a:ext cx="409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504825</xdr:colOff>
      <xdr:row>20</xdr:row>
      <xdr:rowOff>38100</xdr:rowOff>
    </xdr:from>
    <xdr:to>
      <xdr:col>4</xdr:col>
      <xdr:colOff>857250</xdr:colOff>
      <xdr:row>21</xdr:row>
      <xdr:rowOff>0</xdr:rowOff>
    </xdr:to>
    <xdr:pic>
      <xdr:nvPicPr>
        <xdr:cNvPr id="2161" name="Рисунок 1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5" y="12934950"/>
          <a:ext cx="3524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466725</xdr:colOff>
      <xdr:row>21</xdr:row>
      <xdr:rowOff>9525</xdr:rowOff>
    </xdr:from>
    <xdr:to>
      <xdr:col>4</xdr:col>
      <xdr:colOff>885825</xdr:colOff>
      <xdr:row>21</xdr:row>
      <xdr:rowOff>352425</xdr:rowOff>
    </xdr:to>
    <xdr:pic>
      <xdr:nvPicPr>
        <xdr:cNvPr id="2162" name="Рисунок 2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2553950"/>
          <a:ext cx="419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495300</xdr:colOff>
      <xdr:row>22</xdr:row>
      <xdr:rowOff>19050</xdr:rowOff>
    </xdr:from>
    <xdr:to>
      <xdr:col>4</xdr:col>
      <xdr:colOff>876300</xdr:colOff>
      <xdr:row>22</xdr:row>
      <xdr:rowOff>342900</xdr:rowOff>
    </xdr:to>
    <xdr:pic>
      <xdr:nvPicPr>
        <xdr:cNvPr id="2163" name="Рисунок 3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12973050"/>
          <a:ext cx="3810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457200</xdr:colOff>
      <xdr:row>23</xdr:row>
      <xdr:rowOff>95250</xdr:rowOff>
    </xdr:from>
    <xdr:to>
      <xdr:col>4</xdr:col>
      <xdr:colOff>876300</xdr:colOff>
      <xdr:row>23</xdr:row>
      <xdr:rowOff>457200</xdr:rowOff>
    </xdr:to>
    <xdr:pic>
      <xdr:nvPicPr>
        <xdr:cNvPr id="2164" name="Рисунок 4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3458825"/>
          <a:ext cx="419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47624</xdr:colOff>
      <xdr:row>19</xdr:row>
      <xdr:rowOff>19050</xdr:rowOff>
    </xdr:from>
    <xdr:to>
      <xdr:col>3</xdr:col>
      <xdr:colOff>1885950</xdr:colOff>
      <xdr:row>22</xdr:row>
      <xdr:rowOff>348226</xdr:rowOff>
    </xdr:to>
    <xdr:pic>
      <xdr:nvPicPr>
        <xdr:cNvPr id="2173" name="Рисунок 1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705" y="5201469"/>
          <a:ext cx="1838326" cy="1425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408859</xdr:colOff>
      <xdr:row>17</xdr:row>
      <xdr:rowOff>199103</xdr:rowOff>
    </xdr:from>
    <xdr:to>
      <xdr:col>4</xdr:col>
      <xdr:colOff>923208</xdr:colOff>
      <xdr:row>19</xdr:row>
      <xdr:rowOff>61451</xdr:rowOff>
    </xdr:to>
    <xdr:pic>
      <xdr:nvPicPr>
        <xdr:cNvPr id="2174" name="Рисунок 2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182" y="5238135"/>
          <a:ext cx="514349" cy="435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172883</xdr:colOff>
      <xdr:row>27</xdr:row>
      <xdr:rowOff>153630</xdr:rowOff>
    </xdr:from>
    <xdr:to>
      <xdr:col>4</xdr:col>
      <xdr:colOff>1015052</xdr:colOff>
      <xdr:row>29</xdr:row>
      <xdr:rowOff>20484</xdr:rowOff>
    </xdr:to>
    <xdr:pic>
      <xdr:nvPicPr>
        <xdr:cNvPr id="2175" name="Рисунок 3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8206" y="8623711"/>
          <a:ext cx="842169" cy="481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27</xdr:row>
      <xdr:rowOff>245805</xdr:rowOff>
    </xdr:from>
    <xdr:to>
      <xdr:col>3</xdr:col>
      <xdr:colOff>1914525</xdr:colOff>
      <xdr:row>31</xdr:row>
      <xdr:rowOff>133144</xdr:rowOff>
    </xdr:to>
    <xdr:pic>
      <xdr:nvPicPr>
        <xdr:cNvPr id="2176" name="Рисунок 4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756" y="8715886"/>
          <a:ext cx="1847850" cy="1095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321495</xdr:colOff>
      <xdr:row>30</xdr:row>
      <xdr:rowOff>141237</xdr:rowOff>
    </xdr:from>
    <xdr:to>
      <xdr:col>4</xdr:col>
      <xdr:colOff>853095</xdr:colOff>
      <xdr:row>32</xdr:row>
      <xdr:rowOff>0</xdr:rowOff>
    </xdr:to>
    <xdr:pic>
      <xdr:nvPicPr>
        <xdr:cNvPr id="2177" name="Рисунок 5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818" y="9533092"/>
          <a:ext cx="531600" cy="432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34</xdr:row>
      <xdr:rowOff>285752</xdr:rowOff>
    </xdr:from>
    <xdr:to>
      <xdr:col>4</xdr:col>
      <xdr:colOff>1019175</xdr:colOff>
      <xdr:row>36</xdr:row>
      <xdr:rowOff>238126</xdr:rowOff>
    </xdr:to>
    <xdr:pic>
      <xdr:nvPicPr>
        <xdr:cNvPr id="2178" name="Рисунок 7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19316702"/>
          <a:ext cx="866775" cy="600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35</xdr:row>
      <xdr:rowOff>152400</xdr:rowOff>
    </xdr:from>
    <xdr:to>
      <xdr:col>3</xdr:col>
      <xdr:colOff>1914525</xdr:colOff>
      <xdr:row>39</xdr:row>
      <xdr:rowOff>76200</xdr:rowOff>
    </xdr:to>
    <xdr:pic>
      <xdr:nvPicPr>
        <xdr:cNvPr id="2179" name="Рисунок 8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155150"/>
          <a:ext cx="18573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276225</xdr:colOff>
      <xdr:row>40</xdr:row>
      <xdr:rowOff>85726</xdr:rowOff>
    </xdr:from>
    <xdr:to>
      <xdr:col>4</xdr:col>
      <xdr:colOff>1000125</xdr:colOff>
      <xdr:row>42</xdr:row>
      <xdr:rowOff>47625</xdr:rowOff>
    </xdr:to>
    <xdr:pic>
      <xdr:nvPicPr>
        <xdr:cNvPr id="2180" name="Рисунок 9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20935951"/>
          <a:ext cx="723900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</xdr:colOff>
      <xdr:row>43</xdr:row>
      <xdr:rowOff>304801</xdr:rowOff>
    </xdr:from>
    <xdr:to>
      <xdr:col>3</xdr:col>
      <xdr:colOff>1615596</xdr:colOff>
      <xdr:row>47</xdr:row>
      <xdr:rowOff>180975</xdr:rowOff>
    </xdr:to>
    <xdr:pic>
      <xdr:nvPicPr>
        <xdr:cNvPr id="2181" name="Рисунок 1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21755101"/>
          <a:ext cx="1567971" cy="1171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76200</xdr:colOff>
      <xdr:row>44</xdr:row>
      <xdr:rowOff>133350</xdr:rowOff>
    </xdr:from>
    <xdr:to>
      <xdr:col>4</xdr:col>
      <xdr:colOff>1066800</xdr:colOff>
      <xdr:row>46</xdr:row>
      <xdr:rowOff>76199</xdr:rowOff>
    </xdr:to>
    <xdr:pic>
      <xdr:nvPicPr>
        <xdr:cNvPr id="2182" name="Рисунок 2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1907500"/>
          <a:ext cx="990600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49</xdr:row>
      <xdr:rowOff>57150</xdr:rowOff>
    </xdr:from>
    <xdr:to>
      <xdr:col>3</xdr:col>
      <xdr:colOff>1600200</xdr:colOff>
      <xdr:row>50</xdr:row>
      <xdr:rowOff>576294</xdr:rowOff>
    </xdr:to>
    <xdr:pic>
      <xdr:nvPicPr>
        <xdr:cNvPr id="2183" name="Рисунок 3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23450550"/>
          <a:ext cx="1543050" cy="105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257175</xdr:colOff>
      <xdr:row>49</xdr:row>
      <xdr:rowOff>247650</xdr:rowOff>
    </xdr:from>
    <xdr:to>
      <xdr:col>4</xdr:col>
      <xdr:colOff>914400</xdr:colOff>
      <xdr:row>50</xdr:row>
      <xdr:rowOff>295275</xdr:rowOff>
    </xdr:to>
    <xdr:pic>
      <xdr:nvPicPr>
        <xdr:cNvPr id="2184" name="Рисунок 4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15525750"/>
          <a:ext cx="6572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159</xdr:row>
      <xdr:rowOff>47625</xdr:rowOff>
    </xdr:from>
    <xdr:to>
      <xdr:col>3</xdr:col>
      <xdr:colOff>1400175</xdr:colOff>
      <xdr:row>161</xdr:row>
      <xdr:rowOff>295275</xdr:rowOff>
    </xdr:to>
    <xdr:pic>
      <xdr:nvPicPr>
        <xdr:cNvPr id="2185" name="Рисунок 5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24593550"/>
          <a:ext cx="13239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160</xdr:row>
      <xdr:rowOff>114300</xdr:rowOff>
    </xdr:from>
    <xdr:to>
      <xdr:col>4</xdr:col>
      <xdr:colOff>1095375</xdr:colOff>
      <xdr:row>161</xdr:row>
      <xdr:rowOff>81935</xdr:rowOff>
    </xdr:to>
    <xdr:pic>
      <xdr:nvPicPr>
        <xdr:cNvPr id="2186" name="Рисунок 6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473" y="55103252"/>
          <a:ext cx="1038225" cy="274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51</xdr:row>
      <xdr:rowOff>57150</xdr:rowOff>
    </xdr:from>
    <xdr:to>
      <xdr:col>3</xdr:col>
      <xdr:colOff>1400175</xdr:colOff>
      <xdr:row>53</xdr:row>
      <xdr:rowOff>295275</xdr:rowOff>
    </xdr:to>
    <xdr:pic>
      <xdr:nvPicPr>
        <xdr:cNvPr id="2187" name="Рисунок 7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25574625"/>
          <a:ext cx="13049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352426</xdr:colOff>
      <xdr:row>51</xdr:row>
      <xdr:rowOff>257176</xdr:rowOff>
    </xdr:from>
    <xdr:to>
      <xdr:col>4</xdr:col>
      <xdr:colOff>942976</xdr:colOff>
      <xdr:row>53</xdr:row>
      <xdr:rowOff>200026</xdr:rowOff>
    </xdr:to>
    <xdr:pic>
      <xdr:nvPicPr>
        <xdr:cNvPr id="2188" name="Рисунок 8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6" y="25774651"/>
          <a:ext cx="5905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56</xdr:row>
      <xdr:rowOff>47625</xdr:rowOff>
    </xdr:from>
    <xdr:to>
      <xdr:col>3</xdr:col>
      <xdr:colOff>1126613</xdr:colOff>
      <xdr:row>56</xdr:row>
      <xdr:rowOff>723900</xdr:rowOff>
    </xdr:to>
    <xdr:pic>
      <xdr:nvPicPr>
        <xdr:cNvPr id="2189" name="Рисунок 9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381" y="19353673"/>
          <a:ext cx="1012313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56</xdr:row>
      <xdr:rowOff>66675</xdr:rowOff>
    </xdr:from>
    <xdr:to>
      <xdr:col>4</xdr:col>
      <xdr:colOff>716935</xdr:colOff>
      <xdr:row>56</xdr:row>
      <xdr:rowOff>638175</xdr:rowOff>
    </xdr:to>
    <xdr:pic>
      <xdr:nvPicPr>
        <xdr:cNvPr id="2190" name="Рисунок 10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1073" y="19372723"/>
          <a:ext cx="43118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57</xdr:row>
      <xdr:rowOff>85725</xdr:rowOff>
    </xdr:from>
    <xdr:to>
      <xdr:col>3</xdr:col>
      <xdr:colOff>1457325</xdr:colOff>
      <xdr:row>58</xdr:row>
      <xdr:rowOff>485775</xdr:rowOff>
    </xdr:to>
    <xdr:pic>
      <xdr:nvPicPr>
        <xdr:cNvPr id="2191" name="Рисунок 11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27546300"/>
          <a:ext cx="13525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57</xdr:row>
      <xdr:rowOff>400050</xdr:rowOff>
    </xdr:from>
    <xdr:to>
      <xdr:col>4</xdr:col>
      <xdr:colOff>1066800</xdr:colOff>
      <xdr:row>58</xdr:row>
      <xdr:rowOff>447675</xdr:rowOff>
    </xdr:to>
    <xdr:pic>
      <xdr:nvPicPr>
        <xdr:cNvPr id="2192" name="Рисунок 12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27860625"/>
          <a:ext cx="9334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149</xdr:row>
      <xdr:rowOff>85725</xdr:rowOff>
    </xdr:from>
    <xdr:to>
      <xdr:col>3</xdr:col>
      <xdr:colOff>1647825</xdr:colOff>
      <xdr:row>152</xdr:row>
      <xdr:rowOff>247650</xdr:rowOff>
    </xdr:to>
    <xdr:pic>
      <xdr:nvPicPr>
        <xdr:cNvPr id="2202" name="Рисунок 13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114425"/>
          <a:ext cx="16383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390525</xdr:colOff>
      <xdr:row>149</xdr:row>
      <xdr:rowOff>76200</xdr:rowOff>
    </xdr:from>
    <xdr:to>
      <xdr:col>4</xdr:col>
      <xdr:colOff>955319</xdr:colOff>
      <xdr:row>152</xdr:row>
      <xdr:rowOff>142875</xdr:rowOff>
    </xdr:to>
    <xdr:pic>
      <xdr:nvPicPr>
        <xdr:cNvPr id="2203" name="Рисунок 14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323975"/>
          <a:ext cx="564794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304800</xdr:colOff>
      <xdr:row>157</xdr:row>
      <xdr:rowOff>28575</xdr:rowOff>
    </xdr:from>
    <xdr:to>
      <xdr:col>3</xdr:col>
      <xdr:colOff>1752600</xdr:colOff>
      <xdr:row>158</xdr:row>
      <xdr:rowOff>485775</xdr:rowOff>
    </xdr:to>
    <xdr:pic>
      <xdr:nvPicPr>
        <xdr:cNvPr id="2205" name="Рисунок 16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77171550"/>
          <a:ext cx="14478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447675</xdr:colOff>
      <xdr:row>157</xdr:row>
      <xdr:rowOff>161925</xdr:rowOff>
    </xdr:from>
    <xdr:to>
      <xdr:col>4</xdr:col>
      <xdr:colOff>1057275</xdr:colOff>
      <xdr:row>158</xdr:row>
      <xdr:rowOff>285750</xdr:rowOff>
    </xdr:to>
    <xdr:pic>
      <xdr:nvPicPr>
        <xdr:cNvPr id="2206" name="Рисунок 17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5" y="67627500"/>
          <a:ext cx="6096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304800</xdr:colOff>
      <xdr:row>179</xdr:row>
      <xdr:rowOff>28575</xdr:rowOff>
    </xdr:from>
    <xdr:to>
      <xdr:col>4</xdr:col>
      <xdr:colOff>828675</xdr:colOff>
      <xdr:row>180</xdr:row>
      <xdr:rowOff>0</xdr:rowOff>
    </xdr:to>
    <xdr:pic>
      <xdr:nvPicPr>
        <xdr:cNvPr id="2207" name="Рисунок 18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67989450"/>
          <a:ext cx="5238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371475</xdr:colOff>
      <xdr:row>180</xdr:row>
      <xdr:rowOff>38100</xdr:rowOff>
    </xdr:from>
    <xdr:to>
      <xdr:col>4</xdr:col>
      <xdr:colOff>857250</xdr:colOff>
      <xdr:row>180</xdr:row>
      <xdr:rowOff>371475</xdr:rowOff>
    </xdr:to>
    <xdr:pic>
      <xdr:nvPicPr>
        <xdr:cNvPr id="2208" name="Рисунок 19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59131200"/>
          <a:ext cx="4857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314325</xdr:colOff>
      <xdr:row>178</xdr:row>
      <xdr:rowOff>247650</xdr:rowOff>
    </xdr:from>
    <xdr:to>
      <xdr:col>4</xdr:col>
      <xdr:colOff>895350</xdr:colOff>
      <xdr:row>178</xdr:row>
      <xdr:rowOff>533400</xdr:rowOff>
    </xdr:to>
    <xdr:pic>
      <xdr:nvPicPr>
        <xdr:cNvPr id="2209" name="Рисунок 20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58293000"/>
          <a:ext cx="5810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295275</xdr:colOff>
      <xdr:row>181</xdr:row>
      <xdr:rowOff>38100</xdr:rowOff>
    </xdr:from>
    <xdr:to>
      <xdr:col>4</xdr:col>
      <xdr:colOff>781050</xdr:colOff>
      <xdr:row>181</xdr:row>
      <xdr:rowOff>352425</xdr:rowOff>
    </xdr:to>
    <xdr:pic>
      <xdr:nvPicPr>
        <xdr:cNvPr id="2210" name="Рисунок 21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68732400"/>
          <a:ext cx="4857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342900</xdr:colOff>
      <xdr:row>182</xdr:row>
      <xdr:rowOff>28575</xdr:rowOff>
    </xdr:from>
    <xdr:to>
      <xdr:col>4</xdr:col>
      <xdr:colOff>833967</xdr:colOff>
      <xdr:row>182</xdr:row>
      <xdr:rowOff>333375</xdr:rowOff>
    </xdr:to>
    <xdr:pic>
      <xdr:nvPicPr>
        <xdr:cNvPr id="2211" name="Рисунок 22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69094350"/>
          <a:ext cx="491067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390525</xdr:colOff>
      <xdr:row>183</xdr:row>
      <xdr:rowOff>76200</xdr:rowOff>
    </xdr:from>
    <xdr:to>
      <xdr:col>4</xdr:col>
      <xdr:colOff>914400</xdr:colOff>
      <xdr:row>183</xdr:row>
      <xdr:rowOff>381000</xdr:rowOff>
    </xdr:to>
    <xdr:pic>
      <xdr:nvPicPr>
        <xdr:cNvPr id="2212" name="Рисунок 23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503925"/>
          <a:ext cx="5238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361950</xdr:colOff>
      <xdr:row>184</xdr:row>
      <xdr:rowOff>28575</xdr:rowOff>
    </xdr:from>
    <xdr:to>
      <xdr:col>4</xdr:col>
      <xdr:colOff>904875</xdr:colOff>
      <xdr:row>185</xdr:row>
      <xdr:rowOff>0</xdr:rowOff>
    </xdr:to>
    <xdr:pic>
      <xdr:nvPicPr>
        <xdr:cNvPr id="2213" name="Рисунок 24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69884925"/>
          <a:ext cx="542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350274</xdr:colOff>
      <xdr:row>175</xdr:row>
      <xdr:rowOff>186712</xdr:rowOff>
    </xdr:from>
    <xdr:to>
      <xdr:col>4</xdr:col>
      <xdr:colOff>890692</xdr:colOff>
      <xdr:row>177</xdr:row>
      <xdr:rowOff>51210</xdr:rowOff>
    </xdr:to>
    <xdr:pic>
      <xdr:nvPicPr>
        <xdr:cNvPr id="2214" name="Рисунок 25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5597" y="62539615"/>
          <a:ext cx="540418" cy="4380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304800</xdr:colOff>
      <xdr:row>188</xdr:row>
      <xdr:rowOff>28575</xdr:rowOff>
    </xdr:from>
    <xdr:to>
      <xdr:col>3</xdr:col>
      <xdr:colOff>1743075</xdr:colOff>
      <xdr:row>189</xdr:row>
      <xdr:rowOff>476250</xdr:rowOff>
    </xdr:to>
    <xdr:pic>
      <xdr:nvPicPr>
        <xdr:cNvPr id="2215" name="Рисунок 26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8383725"/>
          <a:ext cx="14382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276226</xdr:colOff>
      <xdr:row>188</xdr:row>
      <xdr:rowOff>304800</xdr:rowOff>
    </xdr:from>
    <xdr:to>
      <xdr:col>4</xdr:col>
      <xdr:colOff>847725</xdr:colOff>
      <xdr:row>189</xdr:row>
      <xdr:rowOff>419100</xdr:rowOff>
    </xdr:to>
    <xdr:pic>
      <xdr:nvPicPr>
        <xdr:cNvPr id="2216" name="Рисунок 27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6" y="82095975"/>
          <a:ext cx="571499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304800</xdr:colOff>
      <xdr:row>190</xdr:row>
      <xdr:rowOff>19050</xdr:rowOff>
    </xdr:from>
    <xdr:to>
      <xdr:col>3</xdr:col>
      <xdr:colOff>1752600</xdr:colOff>
      <xdr:row>191</xdr:row>
      <xdr:rowOff>476250</xdr:rowOff>
    </xdr:to>
    <xdr:pic>
      <xdr:nvPicPr>
        <xdr:cNvPr id="2217" name="Рисунок 28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9383850"/>
          <a:ext cx="14478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257174</xdr:colOff>
      <xdr:row>190</xdr:row>
      <xdr:rowOff>266700</xdr:rowOff>
    </xdr:from>
    <xdr:to>
      <xdr:col>4</xdr:col>
      <xdr:colOff>876299</xdr:colOff>
      <xdr:row>192</xdr:row>
      <xdr:rowOff>0</xdr:rowOff>
    </xdr:to>
    <xdr:pic>
      <xdr:nvPicPr>
        <xdr:cNvPr id="2218" name="Рисунок 29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4" y="82972275"/>
          <a:ext cx="6191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342900</xdr:colOff>
      <xdr:row>340</xdr:row>
      <xdr:rowOff>19050</xdr:rowOff>
    </xdr:from>
    <xdr:to>
      <xdr:col>4</xdr:col>
      <xdr:colOff>952500</xdr:colOff>
      <xdr:row>340</xdr:row>
      <xdr:rowOff>419100</xdr:rowOff>
    </xdr:to>
    <xdr:pic>
      <xdr:nvPicPr>
        <xdr:cNvPr id="2229" name="Рисунок 283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130797300"/>
          <a:ext cx="609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314325</xdr:colOff>
      <xdr:row>335</xdr:row>
      <xdr:rowOff>28575</xdr:rowOff>
    </xdr:from>
    <xdr:to>
      <xdr:col>4</xdr:col>
      <xdr:colOff>747661</xdr:colOff>
      <xdr:row>335</xdr:row>
      <xdr:rowOff>342900</xdr:rowOff>
    </xdr:to>
    <xdr:pic>
      <xdr:nvPicPr>
        <xdr:cNvPr id="2231" name="Рисунок 1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9648" y="123618010"/>
          <a:ext cx="433336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400050</xdr:colOff>
      <xdr:row>334</xdr:row>
      <xdr:rowOff>133350</xdr:rowOff>
    </xdr:from>
    <xdr:to>
      <xdr:col>3</xdr:col>
      <xdr:colOff>1419226</xdr:colOff>
      <xdr:row>335</xdr:row>
      <xdr:rowOff>428625</xdr:rowOff>
    </xdr:to>
    <xdr:pic>
      <xdr:nvPicPr>
        <xdr:cNvPr id="2232" name="Рисунок 2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18786275"/>
          <a:ext cx="101917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238125</xdr:colOff>
      <xdr:row>285</xdr:row>
      <xdr:rowOff>57150</xdr:rowOff>
    </xdr:from>
    <xdr:to>
      <xdr:col>4</xdr:col>
      <xdr:colOff>791224</xdr:colOff>
      <xdr:row>285</xdr:row>
      <xdr:rowOff>390525</xdr:rowOff>
    </xdr:to>
    <xdr:pic>
      <xdr:nvPicPr>
        <xdr:cNvPr id="2233" name="Рисунок 2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12575975"/>
          <a:ext cx="553099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390525</xdr:colOff>
      <xdr:row>341</xdr:row>
      <xdr:rowOff>38100</xdr:rowOff>
    </xdr:from>
    <xdr:to>
      <xdr:col>4</xdr:col>
      <xdr:colOff>876300</xdr:colOff>
      <xdr:row>341</xdr:row>
      <xdr:rowOff>400050</xdr:rowOff>
    </xdr:to>
    <xdr:pic>
      <xdr:nvPicPr>
        <xdr:cNvPr id="2234" name="Рисунок 344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31254500"/>
          <a:ext cx="485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447675</xdr:colOff>
      <xdr:row>341</xdr:row>
      <xdr:rowOff>76200</xdr:rowOff>
    </xdr:from>
    <xdr:to>
      <xdr:col>3</xdr:col>
      <xdr:colOff>1390650</xdr:colOff>
      <xdr:row>341</xdr:row>
      <xdr:rowOff>673129</xdr:rowOff>
    </xdr:to>
    <xdr:pic>
      <xdr:nvPicPr>
        <xdr:cNvPr id="2235" name="Рисунок 3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21329450"/>
          <a:ext cx="942975" cy="5969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304801</xdr:colOff>
      <xdr:row>347</xdr:row>
      <xdr:rowOff>85725</xdr:rowOff>
    </xdr:from>
    <xdr:to>
      <xdr:col>4</xdr:col>
      <xdr:colOff>706693</xdr:colOff>
      <xdr:row>347</xdr:row>
      <xdr:rowOff>409575</xdr:rowOff>
    </xdr:to>
    <xdr:pic>
      <xdr:nvPicPr>
        <xdr:cNvPr id="2237" name="Рисунок 4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0124" y="128529838"/>
          <a:ext cx="401892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447675</xdr:colOff>
      <xdr:row>346</xdr:row>
      <xdr:rowOff>276226</xdr:rowOff>
    </xdr:from>
    <xdr:to>
      <xdr:col>3</xdr:col>
      <xdr:colOff>1428750</xdr:colOff>
      <xdr:row>347</xdr:row>
      <xdr:rowOff>458831</xdr:rowOff>
    </xdr:to>
    <xdr:pic>
      <xdr:nvPicPr>
        <xdr:cNvPr id="2238" name="Рисунок 5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23234451"/>
          <a:ext cx="981075" cy="592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342900</xdr:colOff>
      <xdr:row>353</xdr:row>
      <xdr:rowOff>38101</xdr:rowOff>
    </xdr:from>
    <xdr:to>
      <xdr:col>4</xdr:col>
      <xdr:colOff>809112</xdr:colOff>
      <xdr:row>353</xdr:row>
      <xdr:rowOff>389975</xdr:rowOff>
    </xdr:to>
    <xdr:pic>
      <xdr:nvPicPr>
        <xdr:cNvPr id="2240" name="Рисунок 6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8223" y="130930036"/>
          <a:ext cx="466212" cy="351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</xdr:colOff>
      <xdr:row>354</xdr:row>
      <xdr:rowOff>47625</xdr:rowOff>
    </xdr:from>
    <xdr:to>
      <xdr:col>4</xdr:col>
      <xdr:colOff>819150</xdr:colOff>
      <xdr:row>354</xdr:row>
      <xdr:rowOff>485775</xdr:rowOff>
    </xdr:to>
    <xdr:pic>
      <xdr:nvPicPr>
        <xdr:cNvPr id="2242" name="Рисунок 7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25139450"/>
          <a:ext cx="6096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266700</xdr:colOff>
      <xdr:row>358</xdr:row>
      <xdr:rowOff>28575</xdr:rowOff>
    </xdr:from>
    <xdr:to>
      <xdr:col>4</xdr:col>
      <xdr:colOff>828675</xdr:colOff>
      <xdr:row>358</xdr:row>
      <xdr:rowOff>447675</xdr:rowOff>
    </xdr:to>
    <xdr:pic>
      <xdr:nvPicPr>
        <xdr:cNvPr id="2244" name="Рисунок 8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125901450"/>
          <a:ext cx="5619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447676</xdr:colOff>
      <xdr:row>354</xdr:row>
      <xdr:rowOff>371475</xdr:rowOff>
    </xdr:from>
    <xdr:to>
      <xdr:col>3</xdr:col>
      <xdr:colOff>1362076</xdr:colOff>
      <xdr:row>356</xdr:row>
      <xdr:rowOff>43543</xdr:rowOff>
    </xdr:to>
    <xdr:pic>
      <xdr:nvPicPr>
        <xdr:cNvPr id="2245" name="Рисунок 9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1" y="126663450"/>
          <a:ext cx="914400" cy="653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</xdr:colOff>
      <xdr:row>358</xdr:row>
      <xdr:rowOff>533400</xdr:rowOff>
    </xdr:from>
    <xdr:to>
      <xdr:col>3</xdr:col>
      <xdr:colOff>800100</xdr:colOff>
      <xdr:row>360</xdr:row>
      <xdr:rowOff>20692</xdr:rowOff>
    </xdr:to>
    <xdr:pic>
      <xdr:nvPicPr>
        <xdr:cNvPr id="2246" name="Рисунок 10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28206500"/>
          <a:ext cx="657225" cy="468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923925</xdr:colOff>
      <xdr:row>358</xdr:row>
      <xdr:rowOff>561974</xdr:rowOff>
    </xdr:from>
    <xdr:to>
      <xdr:col>3</xdr:col>
      <xdr:colOff>1527896</xdr:colOff>
      <xdr:row>360</xdr:row>
      <xdr:rowOff>9524</xdr:rowOff>
    </xdr:to>
    <xdr:pic>
      <xdr:nvPicPr>
        <xdr:cNvPr id="2247" name="Рисунок 11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128235074"/>
          <a:ext cx="603971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371475</xdr:colOff>
      <xdr:row>362</xdr:row>
      <xdr:rowOff>104775</xdr:rowOff>
    </xdr:from>
    <xdr:to>
      <xdr:col>4</xdr:col>
      <xdr:colOff>999490</xdr:colOff>
      <xdr:row>362</xdr:row>
      <xdr:rowOff>542925</xdr:rowOff>
    </xdr:to>
    <xdr:pic>
      <xdr:nvPicPr>
        <xdr:cNvPr id="2248" name="Рисунок 13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" y="137579100"/>
          <a:ext cx="62801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342900</xdr:colOff>
      <xdr:row>362</xdr:row>
      <xdr:rowOff>38100</xdr:rowOff>
    </xdr:from>
    <xdr:to>
      <xdr:col>3</xdr:col>
      <xdr:colOff>1057275</xdr:colOff>
      <xdr:row>362</xdr:row>
      <xdr:rowOff>571730</xdr:rowOff>
    </xdr:to>
    <xdr:pic>
      <xdr:nvPicPr>
        <xdr:cNvPr id="2249" name="Рисунок 14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28597025"/>
          <a:ext cx="714375" cy="533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476251</xdr:colOff>
      <xdr:row>367</xdr:row>
      <xdr:rowOff>66676</xdr:rowOff>
    </xdr:from>
    <xdr:to>
      <xdr:col>4</xdr:col>
      <xdr:colOff>762000</xdr:colOff>
      <xdr:row>367</xdr:row>
      <xdr:rowOff>371476</xdr:rowOff>
    </xdr:to>
    <xdr:pic>
      <xdr:nvPicPr>
        <xdr:cNvPr id="2250" name="Рисунок 15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6" y="135855076"/>
          <a:ext cx="285749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447675</xdr:colOff>
      <xdr:row>368</xdr:row>
      <xdr:rowOff>38100</xdr:rowOff>
    </xdr:from>
    <xdr:to>
      <xdr:col>4</xdr:col>
      <xdr:colOff>781050</xdr:colOff>
      <xdr:row>368</xdr:row>
      <xdr:rowOff>381000</xdr:rowOff>
    </xdr:to>
    <xdr:pic>
      <xdr:nvPicPr>
        <xdr:cNvPr id="2253" name="Рисунок 16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136217025"/>
          <a:ext cx="3333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438150</xdr:colOff>
      <xdr:row>369</xdr:row>
      <xdr:rowOff>9525</xdr:rowOff>
    </xdr:from>
    <xdr:to>
      <xdr:col>4</xdr:col>
      <xdr:colOff>733425</xdr:colOff>
      <xdr:row>369</xdr:row>
      <xdr:rowOff>371475</xdr:rowOff>
    </xdr:to>
    <xdr:pic>
      <xdr:nvPicPr>
        <xdr:cNvPr id="2255" name="Рисунок 18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136588500"/>
          <a:ext cx="2952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333375</xdr:colOff>
      <xdr:row>369</xdr:row>
      <xdr:rowOff>9525</xdr:rowOff>
    </xdr:from>
    <xdr:to>
      <xdr:col>3</xdr:col>
      <xdr:colOff>933450</xdr:colOff>
      <xdr:row>369</xdr:row>
      <xdr:rowOff>361950</xdr:rowOff>
    </xdr:to>
    <xdr:pic>
      <xdr:nvPicPr>
        <xdr:cNvPr id="2256" name="Рисунок 19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128187450"/>
          <a:ext cx="6000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323850</xdr:colOff>
      <xdr:row>367</xdr:row>
      <xdr:rowOff>133350</xdr:rowOff>
    </xdr:from>
    <xdr:to>
      <xdr:col>3</xdr:col>
      <xdr:colOff>1057275</xdr:colOff>
      <xdr:row>368</xdr:row>
      <xdr:rowOff>248888</xdr:rowOff>
    </xdr:to>
    <xdr:pic>
      <xdr:nvPicPr>
        <xdr:cNvPr id="2257" name="Рисунок 20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27520700"/>
          <a:ext cx="733425" cy="506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323849</xdr:colOff>
      <xdr:row>372</xdr:row>
      <xdr:rowOff>27624</xdr:rowOff>
    </xdr:from>
    <xdr:to>
      <xdr:col>4</xdr:col>
      <xdr:colOff>752474</xdr:colOff>
      <xdr:row>372</xdr:row>
      <xdr:rowOff>276226</xdr:rowOff>
    </xdr:to>
    <xdr:pic>
      <xdr:nvPicPr>
        <xdr:cNvPr id="2258" name="Рисунок 21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099" y="133568124"/>
          <a:ext cx="428625" cy="248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76200</xdr:colOff>
      <xdr:row>94</xdr:row>
      <xdr:rowOff>190500</xdr:rowOff>
    </xdr:from>
    <xdr:to>
      <xdr:col>4</xdr:col>
      <xdr:colOff>1238250</xdr:colOff>
      <xdr:row>94</xdr:row>
      <xdr:rowOff>304800</xdr:rowOff>
    </xdr:to>
    <xdr:pic>
      <xdr:nvPicPr>
        <xdr:cNvPr id="2262" name="Рисунок 2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8965525"/>
          <a:ext cx="1162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</xdr:colOff>
      <xdr:row>95</xdr:row>
      <xdr:rowOff>200025</xdr:rowOff>
    </xdr:from>
    <xdr:to>
      <xdr:col>3</xdr:col>
      <xdr:colOff>1924050</xdr:colOff>
      <xdr:row>100</xdr:row>
      <xdr:rowOff>152400</xdr:rowOff>
    </xdr:to>
    <xdr:pic>
      <xdr:nvPicPr>
        <xdr:cNvPr id="2263" name="Рисунок 3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1718250"/>
          <a:ext cx="187642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310023</xdr:colOff>
      <xdr:row>97</xdr:row>
      <xdr:rowOff>47113</xdr:rowOff>
    </xdr:from>
    <xdr:to>
      <xdr:col>4</xdr:col>
      <xdr:colOff>986298</xdr:colOff>
      <xdr:row>98</xdr:row>
      <xdr:rowOff>266291</xdr:rowOff>
    </xdr:to>
    <xdr:pic>
      <xdr:nvPicPr>
        <xdr:cNvPr id="2264" name="Рисунок 4"/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5346" y="33343645"/>
          <a:ext cx="676275" cy="505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235257</xdr:colOff>
      <xdr:row>100</xdr:row>
      <xdr:rowOff>240788</xdr:rowOff>
    </xdr:from>
    <xdr:to>
      <xdr:col>4</xdr:col>
      <xdr:colOff>987732</xdr:colOff>
      <xdr:row>102</xdr:row>
      <xdr:rowOff>204839</xdr:rowOff>
    </xdr:to>
    <xdr:pic>
      <xdr:nvPicPr>
        <xdr:cNvPr id="2265" name="Рисунок 5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580" y="34397643"/>
          <a:ext cx="752475" cy="537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295275</xdr:colOff>
      <xdr:row>192</xdr:row>
      <xdr:rowOff>47625</xdr:rowOff>
    </xdr:from>
    <xdr:to>
      <xdr:col>3</xdr:col>
      <xdr:colOff>1657350</xdr:colOff>
      <xdr:row>193</xdr:row>
      <xdr:rowOff>447675</xdr:rowOff>
    </xdr:to>
    <xdr:pic>
      <xdr:nvPicPr>
        <xdr:cNvPr id="2266" name="Рисунок 10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00422075"/>
          <a:ext cx="13620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161925</xdr:colOff>
      <xdr:row>192</xdr:row>
      <xdr:rowOff>276225</xdr:rowOff>
    </xdr:from>
    <xdr:to>
      <xdr:col>4</xdr:col>
      <xdr:colOff>904875</xdr:colOff>
      <xdr:row>193</xdr:row>
      <xdr:rowOff>400050</xdr:rowOff>
    </xdr:to>
    <xdr:pic>
      <xdr:nvPicPr>
        <xdr:cNvPr id="2267" name="Рисунок 12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83810475"/>
          <a:ext cx="7429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228600</xdr:colOff>
      <xdr:row>194</xdr:row>
      <xdr:rowOff>333375</xdr:rowOff>
    </xdr:from>
    <xdr:to>
      <xdr:col>4</xdr:col>
      <xdr:colOff>923925</xdr:colOff>
      <xdr:row>195</xdr:row>
      <xdr:rowOff>428625</xdr:rowOff>
    </xdr:to>
    <xdr:pic>
      <xdr:nvPicPr>
        <xdr:cNvPr id="2268" name="Рисунок 13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84715350"/>
          <a:ext cx="6953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314325</xdr:colOff>
      <xdr:row>194</xdr:row>
      <xdr:rowOff>57150</xdr:rowOff>
    </xdr:from>
    <xdr:to>
      <xdr:col>3</xdr:col>
      <xdr:colOff>1666875</xdr:colOff>
      <xdr:row>195</xdr:row>
      <xdr:rowOff>457200</xdr:rowOff>
    </xdr:to>
    <xdr:pic>
      <xdr:nvPicPr>
        <xdr:cNvPr id="2269" name="Рисунок 15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01441250"/>
          <a:ext cx="1352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214</xdr:row>
      <xdr:rowOff>209550</xdr:rowOff>
    </xdr:from>
    <xdr:to>
      <xdr:col>4</xdr:col>
      <xdr:colOff>1200150</xdr:colOff>
      <xdr:row>215</xdr:row>
      <xdr:rowOff>314325</xdr:rowOff>
    </xdr:to>
    <xdr:pic>
      <xdr:nvPicPr>
        <xdr:cNvPr id="2270" name="Рисунок 16"/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92001975"/>
          <a:ext cx="1200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</xdr:colOff>
      <xdr:row>213</xdr:row>
      <xdr:rowOff>161925</xdr:rowOff>
    </xdr:from>
    <xdr:to>
      <xdr:col>3</xdr:col>
      <xdr:colOff>1905000</xdr:colOff>
      <xdr:row>217</xdr:row>
      <xdr:rowOff>123825</xdr:rowOff>
    </xdr:to>
    <xdr:pic>
      <xdr:nvPicPr>
        <xdr:cNvPr id="2271" name="Рисунок 17"/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0337600"/>
          <a:ext cx="18573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200025</xdr:colOff>
      <xdr:row>264</xdr:row>
      <xdr:rowOff>57150</xdr:rowOff>
    </xdr:from>
    <xdr:to>
      <xdr:col>3</xdr:col>
      <xdr:colOff>1771650</xdr:colOff>
      <xdr:row>265</xdr:row>
      <xdr:rowOff>533400</xdr:rowOff>
    </xdr:to>
    <xdr:pic>
      <xdr:nvPicPr>
        <xdr:cNvPr id="2272" name="Рисунок 19"/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12175925"/>
          <a:ext cx="15716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323850</xdr:colOff>
      <xdr:row>264</xdr:row>
      <xdr:rowOff>209550</xdr:rowOff>
    </xdr:from>
    <xdr:to>
      <xdr:col>4</xdr:col>
      <xdr:colOff>1038225</xdr:colOff>
      <xdr:row>265</xdr:row>
      <xdr:rowOff>276225</xdr:rowOff>
    </xdr:to>
    <xdr:pic>
      <xdr:nvPicPr>
        <xdr:cNvPr id="2273" name="Рисунок 20"/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92525850"/>
          <a:ext cx="7143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315760</xdr:colOff>
      <xdr:row>237</xdr:row>
      <xdr:rowOff>75483</xdr:rowOff>
    </xdr:from>
    <xdr:to>
      <xdr:col>4</xdr:col>
      <xdr:colOff>880116</xdr:colOff>
      <xdr:row>238</xdr:row>
      <xdr:rowOff>215080</xdr:rowOff>
    </xdr:to>
    <xdr:pic>
      <xdr:nvPicPr>
        <xdr:cNvPr id="2274" name="Рисунок 22"/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1083" y="85523951"/>
          <a:ext cx="564356" cy="426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476250</xdr:colOff>
      <xdr:row>240</xdr:row>
      <xdr:rowOff>47625</xdr:rowOff>
    </xdr:from>
    <xdr:to>
      <xdr:col>4</xdr:col>
      <xdr:colOff>762000</xdr:colOff>
      <xdr:row>240</xdr:row>
      <xdr:rowOff>285750</xdr:rowOff>
    </xdr:to>
    <xdr:pic>
      <xdr:nvPicPr>
        <xdr:cNvPr id="2275" name="Рисунок 24"/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99469575"/>
          <a:ext cx="285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314325</xdr:colOff>
      <xdr:row>75</xdr:row>
      <xdr:rowOff>180976</xdr:rowOff>
    </xdr:from>
    <xdr:to>
      <xdr:col>4</xdr:col>
      <xdr:colOff>830821</xdr:colOff>
      <xdr:row>77</xdr:row>
      <xdr:rowOff>180976</xdr:rowOff>
    </xdr:to>
    <xdr:pic>
      <xdr:nvPicPr>
        <xdr:cNvPr id="2280" name="Рисунок 1"/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25203151"/>
          <a:ext cx="516496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228600</xdr:colOff>
      <xdr:row>79</xdr:row>
      <xdr:rowOff>76200</xdr:rowOff>
    </xdr:from>
    <xdr:to>
      <xdr:col>4</xdr:col>
      <xdr:colOff>781050</xdr:colOff>
      <xdr:row>79</xdr:row>
      <xdr:rowOff>447675</xdr:rowOff>
    </xdr:to>
    <xdr:pic>
      <xdr:nvPicPr>
        <xdr:cNvPr id="2282" name="Рисунок 2"/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41624250"/>
          <a:ext cx="5524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304800</xdr:colOff>
      <xdr:row>80</xdr:row>
      <xdr:rowOff>47625</xdr:rowOff>
    </xdr:from>
    <xdr:to>
      <xdr:col>4</xdr:col>
      <xdr:colOff>666750</xdr:colOff>
      <xdr:row>80</xdr:row>
      <xdr:rowOff>419100</xdr:rowOff>
    </xdr:to>
    <xdr:pic>
      <xdr:nvPicPr>
        <xdr:cNvPr id="2286" name="Рисунок 3"/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42090975"/>
          <a:ext cx="3619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314325</xdr:colOff>
      <xdr:row>81</xdr:row>
      <xdr:rowOff>19050</xdr:rowOff>
    </xdr:from>
    <xdr:to>
      <xdr:col>4</xdr:col>
      <xdr:colOff>762000</xdr:colOff>
      <xdr:row>81</xdr:row>
      <xdr:rowOff>371475</xdr:rowOff>
    </xdr:to>
    <xdr:pic>
      <xdr:nvPicPr>
        <xdr:cNvPr id="2287" name="Рисунок 4"/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42538650"/>
          <a:ext cx="447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265983</xdr:colOff>
      <xdr:row>105</xdr:row>
      <xdr:rowOff>17105</xdr:rowOff>
    </xdr:from>
    <xdr:to>
      <xdr:col>4</xdr:col>
      <xdr:colOff>999408</xdr:colOff>
      <xdr:row>107</xdr:row>
      <xdr:rowOff>143387</xdr:rowOff>
    </xdr:to>
    <xdr:pic>
      <xdr:nvPicPr>
        <xdr:cNvPr id="2288" name="Рисунок 39"/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1306" y="35638557"/>
          <a:ext cx="733425" cy="740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</xdr:colOff>
      <xdr:row>104</xdr:row>
      <xdr:rowOff>95250</xdr:rowOff>
    </xdr:from>
    <xdr:to>
      <xdr:col>3</xdr:col>
      <xdr:colOff>1600200</xdr:colOff>
      <xdr:row>108</xdr:row>
      <xdr:rowOff>0</xdr:rowOff>
    </xdr:to>
    <xdr:pic>
      <xdr:nvPicPr>
        <xdr:cNvPr id="228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43643550"/>
          <a:ext cx="1552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235769</xdr:colOff>
      <xdr:row>108</xdr:row>
      <xdr:rowOff>93383</xdr:rowOff>
    </xdr:from>
    <xdr:to>
      <xdr:col>4</xdr:col>
      <xdr:colOff>816794</xdr:colOff>
      <xdr:row>108</xdr:row>
      <xdr:rowOff>449826</xdr:rowOff>
    </xdr:to>
    <xdr:pic>
      <xdr:nvPicPr>
        <xdr:cNvPr id="2290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092" y="37558383"/>
          <a:ext cx="581025" cy="356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144309</xdr:colOff>
      <xdr:row>113</xdr:row>
      <xdr:rowOff>220305</xdr:rowOff>
    </xdr:from>
    <xdr:to>
      <xdr:col>4</xdr:col>
      <xdr:colOff>1001559</xdr:colOff>
      <xdr:row>115</xdr:row>
      <xdr:rowOff>153629</xdr:rowOff>
    </xdr:to>
    <xdr:pic>
      <xdr:nvPicPr>
        <xdr:cNvPr id="2291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9632" y="36763531"/>
          <a:ext cx="857250" cy="547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113</xdr:row>
      <xdr:rowOff>66675</xdr:rowOff>
    </xdr:from>
    <xdr:to>
      <xdr:col>3</xdr:col>
      <xdr:colOff>1552575</xdr:colOff>
      <xdr:row>116</xdr:row>
      <xdr:rowOff>0</xdr:rowOff>
    </xdr:to>
    <xdr:pic>
      <xdr:nvPicPr>
        <xdr:cNvPr id="229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45462825"/>
          <a:ext cx="14859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238126</xdr:colOff>
      <xdr:row>109</xdr:row>
      <xdr:rowOff>85725</xdr:rowOff>
    </xdr:from>
    <xdr:to>
      <xdr:col>4</xdr:col>
      <xdr:colOff>908798</xdr:colOff>
      <xdr:row>110</xdr:row>
      <xdr:rowOff>276532</xdr:rowOff>
    </xdr:to>
    <xdr:pic>
      <xdr:nvPicPr>
        <xdr:cNvPr id="2294" name="Рисунок 6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449" y="38021854"/>
          <a:ext cx="670672" cy="477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428625</xdr:colOff>
      <xdr:row>112</xdr:row>
      <xdr:rowOff>9525</xdr:rowOff>
    </xdr:from>
    <xdr:to>
      <xdr:col>4</xdr:col>
      <xdr:colOff>752475</xdr:colOff>
      <xdr:row>113</xdr:row>
      <xdr:rowOff>0</xdr:rowOff>
    </xdr:to>
    <xdr:pic>
      <xdr:nvPicPr>
        <xdr:cNvPr id="2295" name="Рисунок 7"/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48548925"/>
          <a:ext cx="3238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419101</xdr:colOff>
      <xdr:row>134</xdr:row>
      <xdr:rowOff>47625</xdr:rowOff>
    </xdr:from>
    <xdr:to>
      <xdr:col>4</xdr:col>
      <xdr:colOff>800101</xdr:colOff>
      <xdr:row>135</xdr:row>
      <xdr:rowOff>0</xdr:rowOff>
    </xdr:to>
    <xdr:pic>
      <xdr:nvPicPr>
        <xdr:cNvPr id="2297" name="Рисунок 2"/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6" y="50549175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180976</xdr:colOff>
      <xdr:row>131</xdr:row>
      <xdr:rowOff>323851</xdr:rowOff>
    </xdr:from>
    <xdr:to>
      <xdr:col>4</xdr:col>
      <xdr:colOff>879478</xdr:colOff>
      <xdr:row>133</xdr:row>
      <xdr:rowOff>1</xdr:rowOff>
    </xdr:to>
    <xdr:pic>
      <xdr:nvPicPr>
        <xdr:cNvPr id="2298" name="Рисунок 1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1" y="49796701"/>
          <a:ext cx="698502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476250</xdr:colOff>
      <xdr:row>87</xdr:row>
      <xdr:rowOff>38101</xdr:rowOff>
    </xdr:from>
    <xdr:to>
      <xdr:col>4</xdr:col>
      <xdr:colOff>942975</xdr:colOff>
      <xdr:row>88</xdr:row>
      <xdr:rowOff>122905</xdr:rowOff>
    </xdr:to>
    <xdr:pic>
      <xdr:nvPicPr>
        <xdr:cNvPr id="2304" name="Рисунок 5"/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1573" y="30016246"/>
          <a:ext cx="466725" cy="371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400254</xdr:colOff>
      <xdr:row>90</xdr:row>
      <xdr:rowOff>28575</xdr:rowOff>
    </xdr:from>
    <xdr:to>
      <xdr:col>4</xdr:col>
      <xdr:colOff>933654</xdr:colOff>
      <xdr:row>90</xdr:row>
      <xdr:rowOff>371475</xdr:rowOff>
    </xdr:to>
    <xdr:pic>
      <xdr:nvPicPr>
        <xdr:cNvPr id="2305" name="Рисунок 6"/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5577" y="30867043"/>
          <a:ext cx="5334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444296</xdr:colOff>
      <xdr:row>91</xdr:row>
      <xdr:rowOff>29292</xdr:rowOff>
    </xdr:from>
    <xdr:to>
      <xdr:col>4</xdr:col>
      <xdr:colOff>825296</xdr:colOff>
      <xdr:row>92</xdr:row>
      <xdr:rowOff>2765</xdr:rowOff>
    </xdr:to>
    <xdr:pic>
      <xdr:nvPicPr>
        <xdr:cNvPr id="2306" name="Рисунок 7"/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619" y="31308163"/>
          <a:ext cx="3810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389296</xdr:colOff>
      <xdr:row>92</xdr:row>
      <xdr:rowOff>19050</xdr:rowOff>
    </xdr:from>
    <xdr:to>
      <xdr:col>4</xdr:col>
      <xdr:colOff>922696</xdr:colOff>
      <xdr:row>92</xdr:row>
      <xdr:rowOff>400050</xdr:rowOff>
    </xdr:to>
    <xdr:pic>
      <xdr:nvPicPr>
        <xdr:cNvPr id="2307" name="Рисунок 8"/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4619" y="31676873"/>
          <a:ext cx="5334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333375</xdr:colOff>
      <xdr:row>145</xdr:row>
      <xdr:rowOff>47625</xdr:rowOff>
    </xdr:from>
    <xdr:to>
      <xdr:col>4</xdr:col>
      <xdr:colOff>819150</xdr:colOff>
      <xdr:row>146</xdr:row>
      <xdr:rowOff>0</xdr:rowOff>
    </xdr:to>
    <xdr:pic>
      <xdr:nvPicPr>
        <xdr:cNvPr id="2310" name="Рисунок 1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60093225"/>
          <a:ext cx="4857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295275</xdr:colOff>
      <xdr:row>146</xdr:row>
      <xdr:rowOff>76200</xdr:rowOff>
    </xdr:from>
    <xdr:to>
      <xdr:col>4</xdr:col>
      <xdr:colOff>847725</xdr:colOff>
      <xdr:row>146</xdr:row>
      <xdr:rowOff>337887</xdr:rowOff>
    </xdr:to>
    <xdr:pic>
      <xdr:nvPicPr>
        <xdr:cNvPr id="2311" name="Рисунок 2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60598050"/>
          <a:ext cx="552450" cy="2616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257175</xdr:colOff>
      <xdr:row>243</xdr:row>
      <xdr:rowOff>19050</xdr:rowOff>
    </xdr:from>
    <xdr:to>
      <xdr:col>4</xdr:col>
      <xdr:colOff>1695450</xdr:colOff>
      <xdr:row>246</xdr:row>
      <xdr:rowOff>38100</xdr:rowOff>
    </xdr:to>
    <xdr:pic>
      <xdr:nvPicPr>
        <xdr:cNvPr id="2314" name="Рисунок 10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120386475"/>
          <a:ext cx="14382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248</xdr:row>
      <xdr:rowOff>95251</xdr:rowOff>
    </xdr:from>
    <xdr:to>
      <xdr:col>4</xdr:col>
      <xdr:colOff>819869</xdr:colOff>
      <xdr:row>250</xdr:row>
      <xdr:rowOff>114301</xdr:rowOff>
    </xdr:to>
    <xdr:pic>
      <xdr:nvPicPr>
        <xdr:cNvPr id="2315" name="Рисунок 201"/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101374576"/>
          <a:ext cx="648419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228601</xdr:colOff>
      <xdr:row>251</xdr:row>
      <xdr:rowOff>38100</xdr:rowOff>
    </xdr:from>
    <xdr:to>
      <xdr:col>4</xdr:col>
      <xdr:colOff>924947</xdr:colOff>
      <xdr:row>253</xdr:row>
      <xdr:rowOff>76200</xdr:rowOff>
    </xdr:to>
    <xdr:pic>
      <xdr:nvPicPr>
        <xdr:cNvPr id="2316" name="Рисунок 202"/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1" y="101917500"/>
          <a:ext cx="696346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254</xdr:row>
      <xdr:rowOff>28575</xdr:rowOff>
    </xdr:from>
    <xdr:to>
      <xdr:col>4</xdr:col>
      <xdr:colOff>892283</xdr:colOff>
      <xdr:row>256</xdr:row>
      <xdr:rowOff>76200</xdr:rowOff>
    </xdr:to>
    <xdr:pic>
      <xdr:nvPicPr>
        <xdr:cNvPr id="2317" name="Рисунок 203"/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102508050"/>
          <a:ext cx="720833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242</xdr:row>
      <xdr:rowOff>238125</xdr:rowOff>
    </xdr:from>
    <xdr:to>
      <xdr:col>3</xdr:col>
      <xdr:colOff>1866900</xdr:colOff>
      <xdr:row>246</xdr:row>
      <xdr:rowOff>9525</xdr:rowOff>
    </xdr:to>
    <xdr:pic>
      <xdr:nvPicPr>
        <xdr:cNvPr id="2318" name="Рисунок 235"/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20281700"/>
          <a:ext cx="17716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361950</xdr:colOff>
      <xdr:row>235</xdr:row>
      <xdr:rowOff>9525</xdr:rowOff>
    </xdr:from>
    <xdr:to>
      <xdr:col>4</xdr:col>
      <xdr:colOff>866775</xdr:colOff>
      <xdr:row>235</xdr:row>
      <xdr:rowOff>381000</xdr:rowOff>
    </xdr:to>
    <xdr:pic>
      <xdr:nvPicPr>
        <xdr:cNvPr id="2320" name="Рисунок 21"/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98231325"/>
          <a:ext cx="504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361950</xdr:colOff>
      <xdr:row>427</xdr:row>
      <xdr:rowOff>38100</xdr:rowOff>
    </xdr:from>
    <xdr:to>
      <xdr:col>4</xdr:col>
      <xdr:colOff>581025</xdr:colOff>
      <xdr:row>428</xdr:row>
      <xdr:rowOff>0</xdr:rowOff>
    </xdr:to>
    <xdr:pic>
      <xdr:nvPicPr>
        <xdr:cNvPr id="2334" name="Рисунок 193"/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154162125"/>
          <a:ext cx="2190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409576</xdr:colOff>
      <xdr:row>428</xdr:row>
      <xdr:rowOff>85726</xdr:rowOff>
    </xdr:from>
    <xdr:to>
      <xdr:col>4</xdr:col>
      <xdr:colOff>638175</xdr:colOff>
      <xdr:row>428</xdr:row>
      <xdr:rowOff>333376</xdr:rowOff>
    </xdr:to>
    <xdr:pic>
      <xdr:nvPicPr>
        <xdr:cNvPr id="2335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6" y="154533601"/>
          <a:ext cx="228599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247651</xdr:colOff>
      <xdr:row>59</xdr:row>
      <xdr:rowOff>295275</xdr:rowOff>
    </xdr:from>
    <xdr:to>
      <xdr:col>4</xdr:col>
      <xdr:colOff>959740</xdr:colOff>
      <xdr:row>62</xdr:row>
      <xdr:rowOff>171450</xdr:rowOff>
    </xdr:to>
    <xdr:pic>
      <xdr:nvPicPr>
        <xdr:cNvPr id="2349" name="Рисунок 1"/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1" y="36490275"/>
          <a:ext cx="712089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295275</xdr:colOff>
      <xdr:row>63</xdr:row>
      <xdr:rowOff>276225</xdr:rowOff>
    </xdr:from>
    <xdr:to>
      <xdr:col>4</xdr:col>
      <xdr:colOff>971550</xdr:colOff>
      <xdr:row>66</xdr:row>
      <xdr:rowOff>276225</xdr:rowOff>
    </xdr:to>
    <xdr:pic>
      <xdr:nvPicPr>
        <xdr:cNvPr id="2350" name="Рисунок 437"/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37766625"/>
          <a:ext cx="6762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390525</xdr:colOff>
      <xdr:row>67</xdr:row>
      <xdr:rowOff>276225</xdr:rowOff>
    </xdr:from>
    <xdr:to>
      <xdr:col>4</xdr:col>
      <xdr:colOff>1057275</xdr:colOff>
      <xdr:row>70</xdr:row>
      <xdr:rowOff>276225</xdr:rowOff>
    </xdr:to>
    <xdr:pic>
      <xdr:nvPicPr>
        <xdr:cNvPr id="2351" name="Рисунок 438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39062025"/>
          <a:ext cx="6667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71</xdr:row>
      <xdr:rowOff>295275</xdr:rowOff>
    </xdr:from>
    <xdr:to>
      <xdr:col>4</xdr:col>
      <xdr:colOff>971550</xdr:colOff>
      <xdr:row>74</xdr:row>
      <xdr:rowOff>285750</xdr:rowOff>
    </xdr:to>
    <xdr:pic>
      <xdr:nvPicPr>
        <xdr:cNvPr id="2352" name="Рисунок 439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40376475"/>
          <a:ext cx="6858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59</xdr:row>
      <xdr:rowOff>85725</xdr:rowOff>
    </xdr:from>
    <xdr:to>
      <xdr:col>3</xdr:col>
      <xdr:colOff>1914525</xdr:colOff>
      <xdr:row>62</xdr:row>
      <xdr:rowOff>266700</xdr:rowOff>
    </xdr:to>
    <xdr:pic>
      <xdr:nvPicPr>
        <xdr:cNvPr id="2353" name="Рисунок 2"/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0309800"/>
          <a:ext cx="18573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63</xdr:row>
      <xdr:rowOff>47625</xdr:rowOff>
    </xdr:from>
    <xdr:to>
      <xdr:col>3</xdr:col>
      <xdr:colOff>1905000</xdr:colOff>
      <xdr:row>66</xdr:row>
      <xdr:rowOff>219075</xdr:rowOff>
    </xdr:to>
    <xdr:pic>
      <xdr:nvPicPr>
        <xdr:cNvPr id="2354" name="Рисунок 3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1681400"/>
          <a:ext cx="18478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67</xdr:row>
      <xdr:rowOff>104775</xdr:rowOff>
    </xdr:from>
    <xdr:to>
      <xdr:col>3</xdr:col>
      <xdr:colOff>1857375</xdr:colOff>
      <xdr:row>70</xdr:row>
      <xdr:rowOff>238125</xdr:rowOff>
    </xdr:to>
    <xdr:pic>
      <xdr:nvPicPr>
        <xdr:cNvPr id="2355" name="Рисунок 4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3148250"/>
          <a:ext cx="18002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71</xdr:row>
      <xdr:rowOff>104775</xdr:rowOff>
    </xdr:from>
    <xdr:to>
      <xdr:col>3</xdr:col>
      <xdr:colOff>1876425</xdr:colOff>
      <xdr:row>74</xdr:row>
      <xdr:rowOff>247650</xdr:rowOff>
    </xdr:to>
    <xdr:pic>
      <xdr:nvPicPr>
        <xdr:cNvPr id="2356" name="Рисунок 5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557950"/>
          <a:ext cx="17907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123825</xdr:colOff>
      <xdr:row>129</xdr:row>
      <xdr:rowOff>47625</xdr:rowOff>
    </xdr:from>
    <xdr:to>
      <xdr:col>3</xdr:col>
      <xdr:colOff>1828800</xdr:colOff>
      <xdr:row>129</xdr:row>
      <xdr:rowOff>1162050</xdr:rowOff>
    </xdr:to>
    <xdr:pic>
      <xdr:nvPicPr>
        <xdr:cNvPr id="2357" name="Рисунок 6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3216175"/>
          <a:ext cx="17049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190500</xdr:colOff>
      <xdr:row>129</xdr:row>
      <xdr:rowOff>142875</xdr:rowOff>
    </xdr:from>
    <xdr:to>
      <xdr:col>4</xdr:col>
      <xdr:colOff>828675</xdr:colOff>
      <xdr:row>129</xdr:row>
      <xdr:rowOff>800100</xdr:rowOff>
    </xdr:to>
    <xdr:pic>
      <xdr:nvPicPr>
        <xdr:cNvPr id="2358" name="Рисунок 7"/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48006000"/>
          <a:ext cx="638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266700</xdr:colOff>
      <xdr:row>130</xdr:row>
      <xdr:rowOff>38100</xdr:rowOff>
    </xdr:from>
    <xdr:to>
      <xdr:col>3</xdr:col>
      <xdr:colOff>1666875</xdr:colOff>
      <xdr:row>130</xdr:row>
      <xdr:rowOff>1028700</xdr:rowOff>
    </xdr:to>
    <xdr:pic>
      <xdr:nvPicPr>
        <xdr:cNvPr id="2359" name="Рисунок 8"/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4387750"/>
          <a:ext cx="14001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190500</xdr:colOff>
      <xdr:row>130</xdr:row>
      <xdr:rowOff>19050</xdr:rowOff>
    </xdr:from>
    <xdr:to>
      <xdr:col>4</xdr:col>
      <xdr:colOff>904875</xdr:colOff>
      <xdr:row>130</xdr:row>
      <xdr:rowOff>752475</xdr:rowOff>
    </xdr:to>
    <xdr:pic>
      <xdr:nvPicPr>
        <xdr:cNvPr id="2360" name="Рисунок 448"/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48701325"/>
          <a:ext cx="7143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421456</xdr:colOff>
      <xdr:row>135</xdr:row>
      <xdr:rowOff>139803</xdr:rowOff>
    </xdr:from>
    <xdr:to>
      <xdr:col>4</xdr:col>
      <xdr:colOff>792534</xdr:colOff>
      <xdr:row>135</xdr:row>
      <xdr:rowOff>409678</xdr:rowOff>
    </xdr:to>
    <xdr:pic>
      <xdr:nvPicPr>
        <xdr:cNvPr id="2361" name="Рисунок 1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6779" y="45214561"/>
          <a:ext cx="371078" cy="269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382640</xdr:colOff>
      <xdr:row>136</xdr:row>
      <xdr:rowOff>142158</xdr:rowOff>
    </xdr:from>
    <xdr:to>
      <xdr:col>4</xdr:col>
      <xdr:colOff>819356</xdr:colOff>
      <xdr:row>138</xdr:row>
      <xdr:rowOff>113583</xdr:rowOff>
    </xdr:to>
    <xdr:pic>
      <xdr:nvPicPr>
        <xdr:cNvPr id="2362" name="Рисунок 2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7963" y="45657319"/>
          <a:ext cx="436716" cy="544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82</xdr:row>
      <xdr:rowOff>47625</xdr:rowOff>
    </xdr:from>
    <xdr:to>
      <xdr:col>3</xdr:col>
      <xdr:colOff>1847850</xdr:colOff>
      <xdr:row>85</xdr:row>
      <xdr:rowOff>257175</xdr:rowOff>
    </xdr:to>
    <xdr:pic>
      <xdr:nvPicPr>
        <xdr:cNvPr id="2363" name="Рисунок 3"/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9169300"/>
          <a:ext cx="17335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314325</xdr:colOff>
      <xdr:row>82</xdr:row>
      <xdr:rowOff>266700</xdr:rowOff>
    </xdr:from>
    <xdr:to>
      <xdr:col>4</xdr:col>
      <xdr:colOff>1057275</xdr:colOff>
      <xdr:row>85</xdr:row>
      <xdr:rowOff>276225</xdr:rowOff>
    </xdr:to>
    <xdr:pic>
      <xdr:nvPicPr>
        <xdr:cNvPr id="2364" name="Рисунок 7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53330475"/>
          <a:ext cx="7429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342900</xdr:colOff>
      <xdr:row>141</xdr:row>
      <xdr:rowOff>38100</xdr:rowOff>
    </xdr:from>
    <xdr:to>
      <xdr:col>4</xdr:col>
      <xdr:colOff>809625</xdr:colOff>
      <xdr:row>141</xdr:row>
      <xdr:rowOff>361950</xdr:rowOff>
    </xdr:to>
    <xdr:pic>
      <xdr:nvPicPr>
        <xdr:cNvPr id="2365" name="Рисунок 4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60312300"/>
          <a:ext cx="4667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314325</xdr:colOff>
      <xdr:row>142</xdr:row>
      <xdr:rowOff>114300</xdr:rowOff>
    </xdr:from>
    <xdr:to>
      <xdr:col>4</xdr:col>
      <xdr:colOff>876300</xdr:colOff>
      <xdr:row>144</xdr:row>
      <xdr:rowOff>133350</xdr:rowOff>
    </xdr:to>
    <xdr:pic>
      <xdr:nvPicPr>
        <xdr:cNvPr id="2366" name="Рисунок 5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60769500"/>
          <a:ext cx="5619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266701</xdr:colOff>
      <xdr:row>148</xdr:row>
      <xdr:rowOff>38100</xdr:rowOff>
    </xdr:from>
    <xdr:to>
      <xdr:col>4</xdr:col>
      <xdr:colOff>746033</xdr:colOff>
      <xdr:row>148</xdr:row>
      <xdr:rowOff>314325</xdr:rowOff>
    </xdr:to>
    <xdr:pic>
      <xdr:nvPicPr>
        <xdr:cNvPr id="2367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6" y="60979050"/>
          <a:ext cx="479332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257176</xdr:colOff>
      <xdr:row>172</xdr:row>
      <xdr:rowOff>66674</xdr:rowOff>
    </xdr:from>
    <xdr:to>
      <xdr:col>4</xdr:col>
      <xdr:colOff>771526</xdr:colOff>
      <xdr:row>172</xdr:row>
      <xdr:rowOff>419099</xdr:rowOff>
    </xdr:to>
    <xdr:pic>
      <xdr:nvPicPr>
        <xdr:cNvPr id="2371" name="Рисунок 1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6" y="64827149"/>
          <a:ext cx="5143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219</xdr:row>
      <xdr:rowOff>57150</xdr:rowOff>
    </xdr:from>
    <xdr:to>
      <xdr:col>3</xdr:col>
      <xdr:colOff>1857375</xdr:colOff>
      <xdr:row>222</xdr:row>
      <xdr:rowOff>285750</xdr:rowOff>
    </xdr:to>
    <xdr:pic>
      <xdr:nvPicPr>
        <xdr:cNvPr id="2372" name="Рисунок 8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3318925"/>
          <a:ext cx="17526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285751</xdr:colOff>
      <xdr:row>220</xdr:row>
      <xdr:rowOff>38100</xdr:rowOff>
    </xdr:from>
    <xdr:to>
      <xdr:col>4</xdr:col>
      <xdr:colOff>876301</xdr:colOff>
      <xdr:row>222</xdr:row>
      <xdr:rowOff>222885</xdr:rowOff>
    </xdr:to>
    <xdr:pic>
      <xdr:nvPicPr>
        <xdr:cNvPr id="2373" name="Рисунок 9"/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1" y="94392750"/>
          <a:ext cx="59055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466726</xdr:colOff>
      <xdr:row>223</xdr:row>
      <xdr:rowOff>28575</xdr:rowOff>
    </xdr:from>
    <xdr:to>
      <xdr:col>4</xdr:col>
      <xdr:colOff>904876</xdr:colOff>
      <xdr:row>223</xdr:row>
      <xdr:rowOff>323850</xdr:rowOff>
    </xdr:to>
    <xdr:pic>
      <xdr:nvPicPr>
        <xdr:cNvPr id="2374" name="Рисунок 10"/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1" y="94135575"/>
          <a:ext cx="4381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485775</xdr:colOff>
      <xdr:row>224</xdr:row>
      <xdr:rowOff>66676</xdr:rowOff>
    </xdr:from>
    <xdr:to>
      <xdr:col>4</xdr:col>
      <xdr:colOff>829596</xdr:colOff>
      <xdr:row>224</xdr:row>
      <xdr:rowOff>279727</xdr:rowOff>
    </xdr:to>
    <xdr:pic>
      <xdr:nvPicPr>
        <xdr:cNvPr id="2376" name="Рисунок 11"/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1098" y="81612966"/>
          <a:ext cx="343821" cy="21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352426</xdr:colOff>
      <xdr:row>226</xdr:row>
      <xdr:rowOff>19050</xdr:rowOff>
    </xdr:from>
    <xdr:to>
      <xdr:col>4</xdr:col>
      <xdr:colOff>885825</xdr:colOff>
      <xdr:row>227</xdr:row>
      <xdr:rowOff>152400</xdr:rowOff>
    </xdr:to>
    <xdr:pic>
      <xdr:nvPicPr>
        <xdr:cNvPr id="2378" name="Рисунок 12"/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6" y="81867375"/>
          <a:ext cx="533399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257175</xdr:colOff>
      <xdr:row>232</xdr:row>
      <xdr:rowOff>9525</xdr:rowOff>
    </xdr:from>
    <xdr:to>
      <xdr:col>3</xdr:col>
      <xdr:colOff>1543050</xdr:colOff>
      <xdr:row>234</xdr:row>
      <xdr:rowOff>171450</xdr:rowOff>
    </xdr:to>
    <xdr:pic>
      <xdr:nvPicPr>
        <xdr:cNvPr id="2380" name="Рисунок 13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83210400"/>
          <a:ext cx="12858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200025</xdr:colOff>
      <xdr:row>232</xdr:row>
      <xdr:rowOff>38100</xdr:rowOff>
    </xdr:from>
    <xdr:to>
      <xdr:col>4</xdr:col>
      <xdr:colOff>971550</xdr:colOff>
      <xdr:row>234</xdr:row>
      <xdr:rowOff>171450</xdr:rowOff>
    </xdr:to>
    <xdr:pic>
      <xdr:nvPicPr>
        <xdr:cNvPr id="2381" name="Рисунок 14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96764475"/>
          <a:ext cx="7715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171451</xdr:colOff>
      <xdr:row>229</xdr:row>
      <xdr:rowOff>19050</xdr:rowOff>
    </xdr:from>
    <xdr:to>
      <xdr:col>4</xdr:col>
      <xdr:colOff>838201</xdr:colOff>
      <xdr:row>231</xdr:row>
      <xdr:rowOff>152400</xdr:rowOff>
    </xdr:to>
    <xdr:pic>
      <xdr:nvPicPr>
        <xdr:cNvPr id="2382" name="Рисунок 15"/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1" y="97488375"/>
          <a:ext cx="6667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238125</xdr:colOff>
      <xdr:row>229</xdr:row>
      <xdr:rowOff>28575</xdr:rowOff>
    </xdr:from>
    <xdr:to>
      <xdr:col>3</xdr:col>
      <xdr:colOff>1762125</xdr:colOff>
      <xdr:row>231</xdr:row>
      <xdr:rowOff>285750</xdr:rowOff>
    </xdr:to>
    <xdr:pic>
      <xdr:nvPicPr>
        <xdr:cNvPr id="2383" name="Рисунок 16"/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16947950"/>
          <a:ext cx="15240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419100</xdr:colOff>
      <xdr:row>241</xdr:row>
      <xdr:rowOff>47625</xdr:rowOff>
    </xdr:from>
    <xdr:to>
      <xdr:col>4</xdr:col>
      <xdr:colOff>923925</xdr:colOff>
      <xdr:row>241</xdr:row>
      <xdr:rowOff>352425</xdr:rowOff>
    </xdr:to>
    <xdr:pic>
      <xdr:nvPicPr>
        <xdr:cNvPr id="2384" name="Рисунок 17"/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99764850"/>
          <a:ext cx="5048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276226</xdr:colOff>
      <xdr:row>257</xdr:row>
      <xdr:rowOff>76200</xdr:rowOff>
    </xdr:from>
    <xdr:to>
      <xdr:col>4</xdr:col>
      <xdr:colOff>714376</xdr:colOff>
      <xdr:row>257</xdr:row>
      <xdr:rowOff>342900</xdr:rowOff>
    </xdr:to>
    <xdr:pic>
      <xdr:nvPicPr>
        <xdr:cNvPr id="2386" name="Рисунок 18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6" y="103155750"/>
          <a:ext cx="438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268851</xdr:colOff>
      <xdr:row>259</xdr:row>
      <xdr:rowOff>33798</xdr:rowOff>
    </xdr:from>
    <xdr:to>
      <xdr:col>4</xdr:col>
      <xdr:colOff>802251</xdr:colOff>
      <xdr:row>260</xdr:row>
      <xdr:rowOff>163871</xdr:rowOff>
    </xdr:to>
    <xdr:pic>
      <xdr:nvPicPr>
        <xdr:cNvPr id="2387" name="Рисунок 20"/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4174" y="92098556"/>
          <a:ext cx="533400" cy="416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123825</xdr:colOff>
      <xdr:row>268</xdr:row>
      <xdr:rowOff>47625</xdr:rowOff>
    </xdr:from>
    <xdr:to>
      <xdr:col>3</xdr:col>
      <xdr:colOff>1781175</xdr:colOff>
      <xdr:row>269</xdr:row>
      <xdr:rowOff>409575</xdr:rowOff>
    </xdr:to>
    <xdr:pic>
      <xdr:nvPicPr>
        <xdr:cNvPr id="2388" name="Рисунок 21"/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24948950"/>
          <a:ext cx="16573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409575</xdr:colOff>
      <xdr:row>268</xdr:row>
      <xdr:rowOff>57150</xdr:rowOff>
    </xdr:from>
    <xdr:to>
      <xdr:col>4</xdr:col>
      <xdr:colOff>1638300</xdr:colOff>
      <xdr:row>269</xdr:row>
      <xdr:rowOff>400050</xdr:rowOff>
    </xdr:to>
    <xdr:pic>
      <xdr:nvPicPr>
        <xdr:cNvPr id="2389" name="Рисунок 22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124958475"/>
          <a:ext cx="12287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238125</xdr:colOff>
      <xdr:row>270</xdr:row>
      <xdr:rowOff>19050</xdr:rowOff>
    </xdr:from>
    <xdr:to>
      <xdr:col>4</xdr:col>
      <xdr:colOff>1009650</xdr:colOff>
      <xdr:row>270</xdr:row>
      <xdr:rowOff>266700</xdr:rowOff>
    </xdr:to>
    <xdr:pic>
      <xdr:nvPicPr>
        <xdr:cNvPr id="2390" name="Рисунок 23"/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105213150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219075</xdr:colOff>
      <xdr:row>271</xdr:row>
      <xdr:rowOff>38100</xdr:rowOff>
    </xdr:from>
    <xdr:to>
      <xdr:col>4</xdr:col>
      <xdr:colOff>1038225</xdr:colOff>
      <xdr:row>271</xdr:row>
      <xdr:rowOff>266700</xdr:rowOff>
    </xdr:to>
    <xdr:pic>
      <xdr:nvPicPr>
        <xdr:cNvPr id="2391" name="Рисунок 24"/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105556050"/>
          <a:ext cx="8191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200025</xdr:colOff>
      <xdr:row>272</xdr:row>
      <xdr:rowOff>38100</xdr:rowOff>
    </xdr:from>
    <xdr:to>
      <xdr:col>4</xdr:col>
      <xdr:colOff>962025</xdr:colOff>
      <xdr:row>272</xdr:row>
      <xdr:rowOff>180975</xdr:rowOff>
    </xdr:to>
    <xdr:pic>
      <xdr:nvPicPr>
        <xdr:cNvPr id="2392" name="Рисунок 25"/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105851325"/>
          <a:ext cx="7620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320778</xdr:colOff>
      <xdr:row>274</xdr:row>
      <xdr:rowOff>161925</xdr:rowOff>
    </xdr:from>
    <xdr:to>
      <xdr:col>4</xdr:col>
      <xdr:colOff>888591</xdr:colOff>
      <xdr:row>276</xdr:row>
      <xdr:rowOff>71694</xdr:rowOff>
    </xdr:to>
    <xdr:pic>
      <xdr:nvPicPr>
        <xdr:cNvPr id="2393" name="Рисунок 1"/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1" y="97695877"/>
          <a:ext cx="567813" cy="483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228600</xdr:colOff>
      <xdr:row>277</xdr:row>
      <xdr:rowOff>28575</xdr:rowOff>
    </xdr:from>
    <xdr:to>
      <xdr:col>4</xdr:col>
      <xdr:colOff>714375</xdr:colOff>
      <xdr:row>277</xdr:row>
      <xdr:rowOff>304800</xdr:rowOff>
    </xdr:to>
    <xdr:pic>
      <xdr:nvPicPr>
        <xdr:cNvPr id="2394" name="Рисунок 2"/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106841925"/>
          <a:ext cx="485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485775</xdr:colOff>
      <xdr:row>278</xdr:row>
      <xdr:rowOff>28575</xdr:rowOff>
    </xdr:from>
    <xdr:to>
      <xdr:col>4</xdr:col>
      <xdr:colOff>923925</xdr:colOff>
      <xdr:row>279</xdr:row>
      <xdr:rowOff>0</xdr:rowOff>
    </xdr:to>
    <xdr:pic>
      <xdr:nvPicPr>
        <xdr:cNvPr id="2396" name="Рисунок 5"/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07461050"/>
          <a:ext cx="4381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314325</xdr:colOff>
      <xdr:row>279</xdr:row>
      <xdr:rowOff>38100</xdr:rowOff>
    </xdr:from>
    <xdr:to>
      <xdr:col>4</xdr:col>
      <xdr:colOff>962290</xdr:colOff>
      <xdr:row>279</xdr:row>
      <xdr:rowOff>333375</xdr:rowOff>
    </xdr:to>
    <xdr:pic>
      <xdr:nvPicPr>
        <xdr:cNvPr id="2398" name="Рисунок 463"/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95735775"/>
          <a:ext cx="64796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228601</xdr:colOff>
      <xdr:row>280</xdr:row>
      <xdr:rowOff>19050</xdr:rowOff>
    </xdr:from>
    <xdr:to>
      <xdr:col>4</xdr:col>
      <xdr:colOff>800101</xdr:colOff>
      <xdr:row>281</xdr:row>
      <xdr:rowOff>0</xdr:rowOff>
    </xdr:to>
    <xdr:pic>
      <xdr:nvPicPr>
        <xdr:cNvPr id="2399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1" y="108499275"/>
          <a:ext cx="5715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371475</xdr:colOff>
      <xdr:row>380</xdr:row>
      <xdr:rowOff>9525</xdr:rowOff>
    </xdr:from>
    <xdr:to>
      <xdr:col>4</xdr:col>
      <xdr:colOff>952500</xdr:colOff>
      <xdr:row>381</xdr:row>
      <xdr:rowOff>180975</xdr:rowOff>
    </xdr:to>
    <xdr:pic>
      <xdr:nvPicPr>
        <xdr:cNvPr id="2400" name="Рисунок 7"/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" y="142732125"/>
          <a:ext cx="581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447675</xdr:colOff>
      <xdr:row>382</xdr:row>
      <xdr:rowOff>66676</xdr:rowOff>
    </xdr:from>
    <xdr:to>
      <xdr:col>4</xdr:col>
      <xdr:colOff>905804</xdr:colOff>
      <xdr:row>382</xdr:row>
      <xdr:rowOff>390526</xdr:rowOff>
    </xdr:to>
    <xdr:pic>
      <xdr:nvPicPr>
        <xdr:cNvPr id="2401" name="Рисунок 8"/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5" y="143189326"/>
          <a:ext cx="458129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264759</xdr:colOff>
      <xdr:row>408</xdr:row>
      <xdr:rowOff>47625</xdr:rowOff>
    </xdr:from>
    <xdr:to>
      <xdr:col>4</xdr:col>
      <xdr:colOff>947469</xdr:colOff>
      <xdr:row>408</xdr:row>
      <xdr:rowOff>361950</xdr:rowOff>
    </xdr:to>
    <xdr:pic>
      <xdr:nvPicPr>
        <xdr:cNvPr id="2405" name="Рисунок 12"/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7009" y="147018375"/>
          <a:ext cx="68271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314326</xdr:colOff>
      <xdr:row>424</xdr:row>
      <xdr:rowOff>9525</xdr:rowOff>
    </xdr:from>
    <xdr:to>
      <xdr:col>4</xdr:col>
      <xdr:colOff>733426</xdr:colOff>
      <xdr:row>424</xdr:row>
      <xdr:rowOff>323850</xdr:rowOff>
    </xdr:to>
    <xdr:pic>
      <xdr:nvPicPr>
        <xdr:cNvPr id="2410" name="Рисунок 17"/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1" y="158400750"/>
          <a:ext cx="419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304800</xdr:colOff>
      <xdr:row>435</xdr:row>
      <xdr:rowOff>19050</xdr:rowOff>
    </xdr:from>
    <xdr:to>
      <xdr:col>4</xdr:col>
      <xdr:colOff>904875</xdr:colOff>
      <xdr:row>435</xdr:row>
      <xdr:rowOff>371475</xdr:rowOff>
    </xdr:to>
    <xdr:pic>
      <xdr:nvPicPr>
        <xdr:cNvPr id="2414" name="Рисунок 3"/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62525075"/>
          <a:ext cx="6000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304800</xdr:colOff>
      <xdr:row>436</xdr:row>
      <xdr:rowOff>76200</xdr:rowOff>
    </xdr:from>
    <xdr:to>
      <xdr:col>4</xdr:col>
      <xdr:colOff>878443</xdr:colOff>
      <xdr:row>436</xdr:row>
      <xdr:rowOff>390525</xdr:rowOff>
    </xdr:to>
    <xdr:pic>
      <xdr:nvPicPr>
        <xdr:cNvPr id="2415" name="Рисунок 4"/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62982275"/>
          <a:ext cx="573643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295275</xdr:colOff>
      <xdr:row>437</xdr:row>
      <xdr:rowOff>76200</xdr:rowOff>
    </xdr:from>
    <xdr:to>
      <xdr:col>4</xdr:col>
      <xdr:colOff>869421</xdr:colOff>
      <xdr:row>438</xdr:row>
      <xdr:rowOff>0</xdr:rowOff>
    </xdr:to>
    <xdr:pic>
      <xdr:nvPicPr>
        <xdr:cNvPr id="2416" name="Рисунок 5"/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163401375"/>
          <a:ext cx="574146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361951</xdr:colOff>
      <xdr:row>438</xdr:row>
      <xdr:rowOff>28575</xdr:rowOff>
    </xdr:from>
    <xdr:to>
      <xdr:col>4</xdr:col>
      <xdr:colOff>914401</xdr:colOff>
      <xdr:row>439</xdr:row>
      <xdr:rowOff>0</xdr:rowOff>
    </xdr:to>
    <xdr:pic>
      <xdr:nvPicPr>
        <xdr:cNvPr id="2417" name="Рисунок 7"/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6" y="163725225"/>
          <a:ext cx="5524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342901</xdr:colOff>
      <xdr:row>439</xdr:row>
      <xdr:rowOff>28575</xdr:rowOff>
    </xdr:from>
    <xdr:to>
      <xdr:col>4</xdr:col>
      <xdr:colOff>876301</xdr:colOff>
      <xdr:row>439</xdr:row>
      <xdr:rowOff>323850</xdr:rowOff>
    </xdr:to>
    <xdr:pic>
      <xdr:nvPicPr>
        <xdr:cNvPr id="2418" name="Рисунок 8"/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6" y="164087175"/>
          <a:ext cx="5334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419100</xdr:colOff>
      <xdr:row>440</xdr:row>
      <xdr:rowOff>57150</xdr:rowOff>
    </xdr:from>
    <xdr:to>
      <xdr:col>4</xdr:col>
      <xdr:colOff>828675</xdr:colOff>
      <xdr:row>440</xdr:row>
      <xdr:rowOff>342900</xdr:rowOff>
    </xdr:to>
    <xdr:pic>
      <xdr:nvPicPr>
        <xdr:cNvPr id="2420" name="Рисунок 478"/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159619950"/>
          <a:ext cx="409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266700</xdr:colOff>
      <xdr:row>441</xdr:row>
      <xdr:rowOff>66675</xdr:rowOff>
    </xdr:from>
    <xdr:to>
      <xdr:col>4</xdr:col>
      <xdr:colOff>828675</xdr:colOff>
      <xdr:row>442</xdr:row>
      <xdr:rowOff>200025</xdr:rowOff>
    </xdr:to>
    <xdr:pic>
      <xdr:nvPicPr>
        <xdr:cNvPr id="2421" name="Рисунок 9"/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160000950"/>
          <a:ext cx="5619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266700</xdr:colOff>
      <xdr:row>443</xdr:row>
      <xdr:rowOff>76200</xdr:rowOff>
    </xdr:from>
    <xdr:to>
      <xdr:col>4</xdr:col>
      <xdr:colOff>867537</xdr:colOff>
      <xdr:row>444</xdr:row>
      <xdr:rowOff>190500</xdr:rowOff>
    </xdr:to>
    <xdr:pic>
      <xdr:nvPicPr>
        <xdr:cNvPr id="2422" name="Рисунок 10"/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65420675"/>
          <a:ext cx="600837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447</xdr:row>
      <xdr:rowOff>28575</xdr:rowOff>
    </xdr:from>
    <xdr:to>
      <xdr:col>4</xdr:col>
      <xdr:colOff>961118</xdr:colOff>
      <xdr:row>449</xdr:row>
      <xdr:rowOff>161926</xdr:rowOff>
    </xdr:to>
    <xdr:pic>
      <xdr:nvPicPr>
        <xdr:cNvPr id="2424" name="Рисунок 13"/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61639250"/>
          <a:ext cx="856343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390</xdr:row>
      <xdr:rowOff>28575</xdr:rowOff>
    </xdr:from>
    <xdr:to>
      <xdr:col>4</xdr:col>
      <xdr:colOff>819150</xdr:colOff>
      <xdr:row>391</xdr:row>
      <xdr:rowOff>152400</xdr:rowOff>
    </xdr:to>
    <xdr:pic>
      <xdr:nvPicPr>
        <xdr:cNvPr id="2426" name="Рисунок 1"/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140712825"/>
          <a:ext cx="5715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209551</xdr:colOff>
      <xdr:row>392</xdr:row>
      <xdr:rowOff>19050</xdr:rowOff>
    </xdr:from>
    <xdr:to>
      <xdr:col>4</xdr:col>
      <xdr:colOff>819151</xdr:colOff>
      <xdr:row>392</xdr:row>
      <xdr:rowOff>400050</xdr:rowOff>
    </xdr:to>
    <xdr:pic>
      <xdr:nvPicPr>
        <xdr:cNvPr id="2427" name="Рисунок 3"/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1" y="141246225"/>
          <a:ext cx="609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238125</xdr:colOff>
      <xdr:row>393</xdr:row>
      <xdr:rowOff>47625</xdr:rowOff>
    </xdr:from>
    <xdr:to>
      <xdr:col>4</xdr:col>
      <xdr:colOff>857250</xdr:colOff>
      <xdr:row>394</xdr:row>
      <xdr:rowOff>228600</xdr:rowOff>
    </xdr:to>
    <xdr:pic>
      <xdr:nvPicPr>
        <xdr:cNvPr id="2428" name="Рисунок 5"/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141646275"/>
          <a:ext cx="6191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304801</xdr:colOff>
      <xdr:row>395</xdr:row>
      <xdr:rowOff>38100</xdr:rowOff>
    </xdr:from>
    <xdr:to>
      <xdr:col>4</xdr:col>
      <xdr:colOff>723901</xdr:colOff>
      <xdr:row>395</xdr:row>
      <xdr:rowOff>419100</xdr:rowOff>
    </xdr:to>
    <xdr:pic>
      <xdr:nvPicPr>
        <xdr:cNvPr id="2429" name="Рисунок 6"/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1" y="142265400"/>
          <a:ext cx="419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295275</xdr:colOff>
      <xdr:row>396</xdr:row>
      <xdr:rowOff>28575</xdr:rowOff>
    </xdr:from>
    <xdr:to>
      <xdr:col>4</xdr:col>
      <xdr:colOff>819150</xdr:colOff>
      <xdr:row>396</xdr:row>
      <xdr:rowOff>342900</xdr:rowOff>
    </xdr:to>
    <xdr:pic>
      <xdr:nvPicPr>
        <xdr:cNvPr id="2430" name="Рисунок 7"/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148389975"/>
          <a:ext cx="5238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219075</xdr:colOff>
      <xdr:row>373</xdr:row>
      <xdr:rowOff>28575</xdr:rowOff>
    </xdr:from>
    <xdr:to>
      <xdr:col>4</xdr:col>
      <xdr:colOff>800100</xdr:colOff>
      <xdr:row>373</xdr:row>
      <xdr:rowOff>371475</xdr:rowOff>
    </xdr:to>
    <xdr:pic>
      <xdr:nvPicPr>
        <xdr:cNvPr id="2432" name="Рисунок 1"/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133892925"/>
          <a:ext cx="581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142875</xdr:colOff>
      <xdr:row>377</xdr:row>
      <xdr:rowOff>219075</xdr:rowOff>
    </xdr:from>
    <xdr:to>
      <xdr:col>4</xdr:col>
      <xdr:colOff>895350</xdr:colOff>
      <xdr:row>378</xdr:row>
      <xdr:rowOff>161925</xdr:rowOff>
    </xdr:to>
    <xdr:pic>
      <xdr:nvPicPr>
        <xdr:cNvPr id="2433" name="Рисунок 2"/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135350250"/>
          <a:ext cx="7524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371475</xdr:colOff>
      <xdr:row>383</xdr:row>
      <xdr:rowOff>28575</xdr:rowOff>
    </xdr:from>
    <xdr:to>
      <xdr:col>4</xdr:col>
      <xdr:colOff>800100</xdr:colOff>
      <xdr:row>383</xdr:row>
      <xdr:rowOff>400051</xdr:rowOff>
    </xdr:to>
    <xdr:pic>
      <xdr:nvPicPr>
        <xdr:cNvPr id="2436" name="Рисунок 3"/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137969625"/>
          <a:ext cx="428625" cy="371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388</xdr:row>
      <xdr:rowOff>38100</xdr:rowOff>
    </xdr:from>
    <xdr:to>
      <xdr:col>4</xdr:col>
      <xdr:colOff>933450</xdr:colOff>
      <xdr:row>388</xdr:row>
      <xdr:rowOff>447675</xdr:rowOff>
    </xdr:to>
    <xdr:pic>
      <xdr:nvPicPr>
        <xdr:cNvPr id="2439" name="Рисунок 5"/>
        <xdr:cNvPicPr>
          <a:picLocks noChangeAspect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139493625"/>
          <a:ext cx="6858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523875</xdr:colOff>
      <xdr:row>377</xdr:row>
      <xdr:rowOff>47628</xdr:rowOff>
    </xdr:from>
    <xdr:to>
      <xdr:col>3</xdr:col>
      <xdr:colOff>1419224</xdr:colOff>
      <xdr:row>378</xdr:row>
      <xdr:rowOff>285755</xdr:rowOff>
    </xdr:to>
    <xdr:pic>
      <xdr:nvPicPr>
        <xdr:cNvPr id="2440" name="Рисунок 6"/>
        <xdr:cNvPicPr>
          <a:picLocks noChangeAspect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466849" y="135083554"/>
          <a:ext cx="704852" cy="895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19051</xdr:colOff>
      <xdr:row>292</xdr:row>
      <xdr:rowOff>76201</xdr:rowOff>
    </xdr:from>
    <xdr:to>
      <xdr:col>3</xdr:col>
      <xdr:colOff>1694949</xdr:colOff>
      <xdr:row>292</xdr:row>
      <xdr:rowOff>302031</xdr:rowOff>
    </xdr:to>
    <xdr:pic>
      <xdr:nvPicPr>
        <xdr:cNvPr id="2441" name="Рисунок 7"/>
        <xdr:cNvPicPr>
          <a:picLocks noChangeAspect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6" y="100231576"/>
          <a:ext cx="1675898" cy="225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165</xdr:row>
      <xdr:rowOff>15022</xdr:rowOff>
    </xdr:from>
    <xdr:to>
      <xdr:col>4</xdr:col>
      <xdr:colOff>876300</xdr:colOff>
      <xdr:row>167</xdr:row>
      <xdr:rowOff>12409</xdr:rowOff>
    </xdr:to>
    <xdr:pic>
      <xdr:nvPicPr>
        <xdr:cNvPr id="373" name="Рисунок 372" descr="Verlängerungsleitung, zwischen LED-Netzteil und Leuchte, 12 V – Häfele Loox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57460297"/>
          <a:ext cx="742950" cy="5688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190499</xdr:colOff>
      <xdr:row>178</xdr:row>
      <xdr:rowOff>42020</xdr:rowOff>
    </xdr:from>
    <xdr:to>
      <xdr:col>3</xdr:col>
      <xdr:colOff>1667624</xdr:colOff>
      <xdr:row>178</xdr:row>
      <xdr:rowOff>628650</xdr:rowOff>
    </xdr:to>
    <xdr:pic>
      <xdr:nvPicPr>
        <xdr:cNvPr id="374" name="Рисунок 373" descr="3-fach Verteiler, mit Schaltfunktion, 12 V – Häfele Loox"/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58087370"/>
          <a:ext cx="1477125" cy="5866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179</xdr:row>
      <xdr:rowOff>66675</xdr:rowOff>
    </xdr:from>
    <xdr:to>
      <xdr:col>3</xdr:col>
      <xdr:colOff>1401428</xdr:colOff>
      <xdr:row>179</xdr:row>
      <xdr:rowOff>304800</xdr:rowOff>
    </xdr:to>
    <xdr:pic>
      <xdr:nvPicPr>
        <xdr:cNvPr id="375" name="Рисунок 374" descr="Zuleitung, für Häfele Loox Steckernetzteil 12 V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8816875"/>
          <a:ext cx="1096628" cy="2381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180</xdr:row>
      <xdr:rowOff>66675</xdr:rowOff>
    </xdr:from>
    <xdr:to>
      <xdr:col>3</xdr:col>
      <xdr:colOff>1428750</xdr:colOff>
      <xdr:row>180</xdr:row>
      <xdr:rowOff>364590</xdr:rowOff>
    </xdr:to>
    <xdr:pic>
      <xdr:nvPicPr>
        <xdr:cNvPr id="376" name="Рисунок 375" descr="Zuleitung, für Häfele Loox Steckernetzteil 12 V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59159775"/>
          <a:ext cx="1171575" cy="2979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390525</xdr:colOff>
      <xdr:row>181</xdr:row>
      <xdr:rowOff>66675</xdr:rowOff>
    </xdr:from>
    <xdr:to>
      <xdr:col>3</xdr:col>
      <xdr:colOff>1352550</xdr:colOff>
      <xdr:row>181</xdr:row>
      <xdr:rowOff>388266</xdr:rowOff>
    </xdr:to>
    <xdr:pic>
      <xdr:nvPicPr>
        <xdr:cNvPr id="377" name="Рисунок 376" descr="6-fach Verteiler, ohne Schaltfunktion, 12 V – Häfele Loox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59550300"/>
          <a:ext cx="962025" cy="3215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182</xdr:row>
      <xdr:rowOff>38100</xdr:rowOff>
    </xdr:from>
    <xdr:to>
      <xdr:col>3</xdr:col>
      <xdr:colOff>1372028</xdr:colOff>
      <xdr:row>182</xdr:row>
      <xdr:rowOff>314325</xdr:rowOff>
    </xdr:to>
    <xdr:pic>
      <xdr:nvPicPr>
        <xdr:cNvPr id="378" name="Рисунок 377" descr="Zuleitung, für Häfele Loox Steckernetzteil 12 V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59940825"/>
          <a:ext cx="1086278" cy="2762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266700</xdr:colOff>
      <xdr:row>183</xdr:row>
      <xdr:rowOff>47625</xdr:rowOff>
    </xdr:from>
    <xdr:to>
      <xdr:col>3</xdr:col>
      <xdr:colOff>1413797</xdr:colOff>
      <xdr:row>183</xdr:row>
      <xdr:rowOff>352425</xdr:rowOff>
    </xdr:to>
    <xdr:pic>
      <xdr:nvPicPr>
        <xdr:cNvPr id="379" name="Рисунок 378" descr="Zuleitung, für Häfele Loox Steckernetzteil 12 V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60312300"/>
          <a:ext cx="114709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184</xdr:row>
      <xdr:rowOff>76201</xdr:rowOff>
    </xdr:from>
    <xdr:to>
      <xdr:col>3</xdr:col>
      <xdr:colOff>1352550</xdr:colOff>
      <xdr:row>184</xdr:row>
      <xdr:rowOff>364427</xdr:rowOff>
    </xdr:to>
    <xdr:pic>
      <xdr:nvPicPr>
        <xdr:cNvPr id="380" name="Рисунок 379" descr="Zuleitung, für Häfele Loox Steckernetzteil 12 V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60769501"/>
          <a:ext cx="1133475" cy="2882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161926</xdr:colOff>
      <xdr:row>185</xdr:row>
      <xdr:rowOff>57150</xdr:rowOff>
    </xdr:from>
    <xdr:to>
      <xdr:col>4</xdr:col>
      <xdr:colOff>995364</xdr:colOff>
      <xdr:row>185</xdr:row>
      <xdr:rowOff>438150</xdr:rowOff>
    </xdr:to>
    <xdr:pic>
      <xdr:nvPicPr>
        <xdr:cNvPr id="381" name="Рисунок 380" descr="4-fach-Verlängerungsleitung, für max. 4 Leuchten, 12 V, Häfele Loox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6" y="61140975"/>
          <a:ext cx="833438" cy="381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185</xdr:row>
      <xdr:rowOff>66675</xdr:rowOff>
    </xdr:from>
    <xdr:to>
      <xdr:col>3</xdr:col>
      <xdr:colOff>1581150</xdr:colOff>
      <xdr:row>185</xdr:row>
      <xdr:rowOff>374795</xdr:rowOff>
    </xdr:to>
    <xdr:pic>
      <xdr:nvPicPr>
        <xdr:cNvPr id="382" name="Рисунок 381" descr="4-fach-Verlängerungsleitung, für max. 4 Leuchten, 12 V, Häfele Loox"/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1150500"/>
          <a:ext cx="1457325" cy="3081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142875</xdr:colOff>
      <xdr:row>171</xdr:row>
      <xdr:rowOff>104775</xdr:rowOff>
    </xdr:from>
    <xdr:to>
      <xdr:col>4</xdr:col>
      <xdr:colOff>947943</xdr:colOff>
      <xdr:row>171</xdr:row>
      <xdr:rowOff>619124</xdr:rowOff>
    </xdr:to>
    <xdr:pic>
      <xdr:nvPicPr>
        <xdr:cNvPr id="383" name="Рисунок 176" descr="Netzteil 30 W, für LED 12 V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64446150"/>
          <a:ext cx="805068" cy="514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495300</xdr:colOff>
      <xdr:row>170</xdr:row>
      <xdr:rowOff>28575</xdr:rowOff>
    </xdr:from>
    <xdr:to>
      <xdr:col>4</xdr:col>
      <xdr:colOff>952501</xdr:colOff>
      <xdr:row>170</xdr:row>
      <xdr:rowOff>314325</xdr:rowOff>
    </xdr:to>
    <xdr:pic>
      <xdr:nvPicPr>
        <xdr:cNvPr id="384" name="Рисунок 1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64008000"/>
          <a:ext cx="457201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170</xdr:row>
      <xdr:rowOff>171449</xdr:rowOff>
    </xdr:from>
    <xdr:to>
      <xdr:col>4</xdr:col>
      <xdr:colOff>495300</xdr:colOff>
      <xdr:row>171</xdr:row>
      <xdr:rowOff>9525</xdr:rowOff>
    </xdr:to>
    <xdr:pic>
      <xdr:nvPicPr>
        <xdr:cNvPr id="385" name="ImageContainer" descr="EU primary cable black  2000mm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4102" t="17142" r="42309" b="-2857"/>
        <a:stretch/>
      </xdr:blipFill>
      <xdr:spPr bwMode="auto">
        <a:xfrm>
          <a:off x="2933700" y="64150874"/>
          <a:ext cx="323850" cy="285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342900</xdr:colOff>
      <xdr:row>206</xdr:row>
      <xdr:rowOff>38100</xdr:rowOff>
    </xdr:from>
    <xdr:to>
      <xdr:col>4</xdr:col>
      <xdr:colOff>800100</xdr:colOff>
      <xdr:row>207</xdr:row>
      <xdr:rowOff>3101</xdr:rowOff>
    </xdr:to>
    <xdr:pic>
      <xdr:nvPicPr>
        <xdr:cNvPr id="386" name="Рисунок 385" descr="Unterbauring, für Häfele Loox LED 3001, IP 20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74552175"/>
          <a:ext cx="457200" cy="31742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342901</xdr:colOff>
      <xdr:row>205</xdr:row>
      <xdr:rowOff>19051</xdr:rowOff>
    </xdr:from>
    <xdr:to>
      <xdr:col>4</xdr:col>
      <xdr:colOff>800101</xdr:colOff>
      <xdr:row>205</xdr:row>
      <xdr:rowOff>336479</xdr:rowOff>
    </xdr:to>
    <xdr:pic>
      <xdr:nvPicPr>
        <xdr:cNvPr id="387" name="Рисунок 386" descr="Unterbauring, für Häfele Loox LED 3001, IP 20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1" y="74180701"/>
          <a:ext cx="457200" cy="31742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285750</xdr:colOff>
      <xdr:row>199</xdr:row>
      <xdr:rowOff>114300</xdr:rowOff>
    </xdr:from>
    <xdr:to>
      <xdr:col>4</xdr:col>
      <xdr:colOff>831273</xdr:colOff>
      <xdr:row>199</xdr:row>
      <xdr:rowOff>542925</xdr:rowOff>
    </xdr:to>
    <xdr:pic>
      <xdr:nvPicPr>
        <xdr:cNvPr id="388" name="Рисунок 387" descr="Unterbaugehäuse, rund, für Loox LED 3010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71808975"/>
          <a:ext cx="545523" cy="4286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209550</xdr:colOff>
      <xdr:row>200</xdr:row>
      <xdr:rowOff>38100</xdr:rowOff>
    </xdr:from>
    <xdr:to>
      <xdr:col>4</xdr:col>
      <xdr:colOff>857250</xdr:colOff>
      <xdr:row>200</xdr:row>
      <xdr:rowOff>454479</xdr:rowOff>
    </xdr:to>
    <xdr:pic>
      <xdr:nvPicPr>
        <xdr:cNvPr id="389" name="Рисунок 388" descr="Unterbaugehäuse, eckig, für Loox LED 3010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72418575"/>
          <a:ext cx="647700" cy="41637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295275</xdr:colOff>
      <xdr:row>211</xdr:row>
      <xdr:rowOff>38100</xdr:rowOff>
    </xdr:from>
    <xdr:to>
      <xdr:col>4</xdr:col>
      <xdr:colOff>819150</xdr:colOff>
      <xdr:row>211</xdr:row>
      <xdr:rowOff>401819</xdr:rowOff>
    </xdr:to>
    <xdr:pic>
      <xdr:nvPicPr>
        <xdr:cNvPr id="390" name="Рисунок 389" descr="Unterbauleuchte, für Schienensystem Loox LED 3006, 24 V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77209650"/>
          <a:ext cx="523875" cy="3637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210</xdr:row>
      <xdr:rowOff>247650</xdr:rowOff>
    </xdr:from>
    <xdr:to>
      <xdr:col>4</xdr:col>
      <xdr:colOff>1152525</xdr:colOff>
      <xdr:row>210</xdr:row>
      <xdr:rowOff>323849</xdr:rowOff>
    </xdr:to>
    <xdr:pic>
      <xdr:nvPicPr>
        <xdr:cNvPr id="391" name="Рисунок 390" descr="Unterbauleuchte, quadratisch, Schienensystem, Loox LED 3006, 24 V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76723875"/>
          <a:ext cx="1152525" cy="76199"/>
        </a:xfrm>
        <a:prstGeom prst="rect">
          <a:avLst/>
        </a:prstGeom>
        <a:noFill/>
        <a:scene3d>
          <a:camera prst="orthographicFront">
            <a:rot lat="0" lon="0" rev="9600000"/>
          </a:camera>
          <a:lightRig rig="threePt" dir="t"/>
        </a:scene3d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228600</xdr:colOff>
      <xdr:row>210</xdr:row>
      <xdr:rowOff>76200</xdr:rowOff>
    </xdr:from>
    <xdr:to>
      <xdr:col>3</xdr:col>
      <xdr:colOff>1767254</xdr:colOff>
      <xdr:row>211</xdr:row>
      <xdr:rowOff>409574</xdr:rowOff>
    </xdr:to>
    <xdr:pic>
      <xdr:nvPicPr>
        <xdr:cNvPr id="392" name="Рисунок 391" descr="Unterbauleuchte, quadratisch, Schienensystem, Loox LED 3006, 24 V"/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76552425"/>
          <a:ext cx="1538654" cy="10287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200025</xdr:colOff>
      <xdr:row>262</xdr:row>
      <xdr:rowOff>47625</xdr:rowOff>
    </xdr:from>
    <xdr:to>
      <xdr:col>3</xdr:col>
      <xdr:colOff>1104900</xdr:colOff>
      <xdr:row>263</xdr:row>
      <xdr:rowOff>321598</xdr:rowOff>
    </xdr:to>
    <xdr:pic>
      <xdr:nvPicPr>
        <xdr:cNvPr id="393" name="Рисунок 392" descr="Anbauleuchte, Flexible Leuchte, mit Berührungsschalter, Loox LED 3018, 24 V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713" r="35144" b="3529"/>
        <a:stretch/>
      </xdr:blipFill>
      <xdr:spPr bwMode="auto">
        <a:xfrm>
          <a:off x="1047750" y="90039825"/>
          <a:ext cx="904875" cy="79784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1228726</xdr:colOff>
      <xdr:row>262</xdr:row>
      <xdr:rowOff>295276</xdr:rowOff>
    </xdr:from>
    <xdr:to>
      <xdr:col>3</xdr:col>
      <xdr:colOff>1800225</xdr:colOff>
      <xdr:row>263</xdr:row>
      <xdr:rowOff>8166</xdr:rowOff>
    </xdr:to>
    <xdr:pic>
      <xdr:nvPicPr>
        <xdr:cNvPr id="395" name="Рисунок 394" descr="Anbauleuchte, Flexible Leuchte, mit Berührungsschalter, Loox LED 3018, 24 V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1" y="90287476"/>
          <a:ext cx="571499" cy="2367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262</xdr:row>
      <xdr:rowOff>47625</xdr:rowOff>
    </xdr:from>
    <xdr:to>
      <xdr:col>4</xdr:col>
      <xdr:colOff>504826</xdr:colOff>
      <xdr:row>262</xdr:row>
      <xdr:rowOff>483673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285"/>
        <a:srcRect l="17743" t="22964" r="12903"/>
        <a:stretch/>
      </xdr:blipFill>
      <xdr:spPr>
        <a:xfrm>
          <a:off x="2867026" y="90039825"/>
          <a:ext cx="400050" cy="436048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263</xdr:row>
      <xdr:rowOff>47626</xdr:rowOff>
    </xdr:from>
    <xdr:to>
      <xdr:col>4</xdr:col>
      <xdr:colOff>533401</xdr:colOff>
      <xdr:row>263</xdr:row>
      <xdr:rowOff>486778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2838451" y="90563701"/>
          <a:ext cx="457200" cy="439152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262</xdr:row>
      <xdr:rowOff>95250</xdr:rowOff>
    </xdr:from>
    <xdr:to>
      <xdr:col>4</xdr:col>
      <xdr:colOff>1112878</xdr:colOff>
      <xdr:row>262</xdr:row>
      <xdr:rowOff>457200</xdr:rowOff>
    </xdr:to>
    <xdr:pic>
      <xdr:nvPicPr>
        <xdr:cNvPr id="401" name="Рисунок 400" descr="Anbauleuchte, Flexible Leuchte, mit Berührungsschalter, Loox LED 3018, 24 V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90087450"/>
          <a:ext cx="541378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609600</xdr:colOff>
      <xdr:row>263</xdr:row>
      <xdr:rowOff>76200</xdr:rowOff>
    </xdr:from>
    <xdr:to>
      <xdr:col>4</xdr:col>
      <xdr:colOff>1063171</xdr:colOff>
      <xdr:row>263</xdr:row>
      <xdr:rowOff>457200</xdr:rowOff>
    </xdr:to>
    <xdr:pic>
      <xdr:nvPicPr>
        <xdr:cNvPr id="402" name="Рисунок 401" descr="Anbauleuchte, Flexible Leuchte, mit Berührungsschalter, Loox LED 3018, 24 V"/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90592275"/>
          <a:ext cx="453571" cy="381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485775</xdr:colOff>
      <xdr:row>266</xdr:row>
      <xdr:rowOff>28575</xdr:rowOff>
    </xdr:from>
    <xdr:to>
      <xdr:col>4</xdr:col>
      <xdr:colOff>923925</xdr:colOff>
      <xdr:row>267</xdr:row>
      <xdr:rowOff>0</xdr:rowOff>
    </xdr:to>
    <xdr:pic>
      <xdr:nvPicPr>
        <xdr:cNvPr id="403" name="Рисунок 5"/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98726625"/>
          <a:ext cx="4381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352425</xdr:colOff>
      <xdr:row>267</xdr:row>
      <xdr:rowOff>57150</xdr:rowOff>
    </xdr:from>
    <xdr:to>
      <xdr:col>4</xdr:col>
      <xdr:colOff>1000390</xdr:colOff>
      <xdr:row>267</xdr:row>
      <xdr:rowOff>352425</xdr:rowOff>
    </xdr:to>
    <xdr:pic>
      <xdr:nvPicPr>
        <xdr:cNvPr id="404" name="Рисунок 463"/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92173425"/>
          <a:ext cx="64796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180975</xdr:colOff>
      <xdr:row>292</xdr:row>
      <xdr:rowOff>19050</xdr:rowOff>
    </xdr:from>
    <xdr:to>
      <xdr:col>4</xdr:col>
      <xdr:colOff>972741</xdr:colOff>
      <xdr:row>292</xdr:row>
      <xdr:rowOff>381000</xdr:rowOff>
    </xdr:to>
    <xdr:pic>
      <xdr:nvPicPr>
        <xdr:cNvPr id="405" name="Рисунок 404" descr="4-fach Verlängerungsleitung, 6500 mm, für max. 4 Leuchten, 24 V – Häfele Loox"/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100174425"/>
          <a:ext cx="791766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474612</xdr:colOff>
      <xdr:row>317</xdr:row>
      <xdr:rowOff>28576</xdr:rowOff>
    </xdr:from>
    <xdr:to>
      <xdr:col>4</xdr:col>
      <xdr:colOff>666963</xdr:colOff>
      <xdr:row>317</xdr:row>
      <xdr:rowOff>752476</xdr:rowOff>
    </xdr:to>
    <xdr:pic>
      <xdr:nvPicPr>
        <xdr:cNvPr id="406" name="Рисунок 405" descr="Anbauleuchte, Häfele Loox LED 4010, Spot modular stehend, Aluminium, 350 mA"/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9935" y="114963576"/>
          <a:ext cx="192351" cy="7239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382230</xdr:colOff>
      <xdr:row>318</xdr:row>
      <xdr:rowOff>8809</xdr:rowOff>
    </xdr:from>
    <xdr:to>
      <xdr:col>4</xdr:col>
      <xdr:colOff>706080</xdr:colOff>
      <xdr:row>318</xdr:row>
      <xdr:rowOff>487419</xdr:rowOff>
    </xdr:to>
    <xdr:pic>
      <xdr:nvPicPr>
        <xdr:cNvPr id="407" name="Рисунок 406" descr="Zubehör, für Häfele Loox LED 4010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7553" y="115773406"/>
          <a:ext cx="323850" cy="4786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495095</xdr:colOff>
      <xdr:row>319</xdr:row>
      <xdr:rowOff>9525</xdr:rowOff>
    </xdr:from>
    <xdr:to>
      <xdr:col>4</xdr:col>
      <xdr:colOff>668529</xdr:colOff>
      <xdr:row>319</xdr:row>
      <xdr:rowOff>447675</xdr:rowOff>
    </xdr:to>
    <xdr:pic>
      <xdr:nvPicPr>
        <xdr:cNvPr id="408" name="Рисунок 407" descr="Zubehör, für Häfele Loox LED 4010"/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0418" y="116275977"/>
          <a:ext cx="173434" cy="4381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485775</xdr:colOff>
      <xdr:row>320</xdr:row>
      <xdr:rowOff>27757</xdr:rowOff>
    </xdr:from>
    <xdr:to>
      <xdr:col>4</xdr:col>
      <xdr:colOff>628650</xdr:colOff>
      <xdr:row>322</xdr:row>
      <xdr:rowOff>560</xdr:rowOff>
    </xdr:to>
    <xdr:pic>
      <xdr:nvPicPr>
        <xdr:cNvPr id="409" name="Рисунок 408" descr="Anbauleuchte, Häfele Loox LED 4011, Spot stehend, 350 mA"/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12956157"/>
          <a:ext cx="142875" cy="7919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465</xdr:row>
      <xdr:rowOff>0</xdr:rowOff>
    </xdr:from>
    <xdr:to>
      <xdr:col>3</xdr:col>
      <xdr:colOff>304800</xdr:colOff>
      <xdr:row>466</xdr:row>
      <xdr:rowOff>58992</xdr:rowOff>
    </xdr:to>
    <xdr:sp macro="" textlink="">
      <xdr:nvSpPr>
        <xdr:cNvPr id="5151" name="AutoShape 31" descr="Steckdosen-Element, Power Eck, 230 V"/>
        <xdr:cNvSpPr>
          <a:spLocks noChangeAspect="1" noChangeArrowheads="1"/>
        </xdr:cNvSpPr>
      </xdr:nvSpPr>
      <xdr:spPr bwMode="auto">
        <a:xfrm>
          <a:off x="847725" y="16224885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297016</xdr:colOff>
      <xdr:row>336</xdr:row>
      <xdr:rowOff>197669</xdr:rowOff>
    </xdr:from>
    <xdr:to>
      <xdr:col>4</xdr:col>
      <xdr:colOff>950732</xdr:colOff>
      <xdr:row>338</xdr:row>
      <xdr:rowOff>266292</xdr:rowOff>
    </xdr:to>
    <xdr:pic>
      <xdr:nvPicPr>
        <xdr:cNvPr id="418" name="Рисунок 417" descr="Häfele Loox Zuleitung, für modulare Schalter"/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2339" y="124606459"/>
          <a:ext cx="653716" cy="61144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238125</xdr:colOff>
      <xdr:row>342</xdr:row>
      <xdr:rowOff>95250</xdr:rowOff>
    </xdr:from>
    <xdr:ext cx="673408" cy="580718"/>
    <xdr:pic>
      <xdr:nvPicPr>
        <xdr:cNvPr id="421" name="Рисунок 420" descr="Häfele Loox Zuleitung, für modulare Schalter"/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448" y="126869927"/>
          <a:ext cx="673408" cy="58071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227883</xdr:colOff>
      <xdr:row>348</xdr:row>
      <xdr:rowOff>166944</xdr:rowOff>
    </xdr:from>
    <xdr:ext cx="714376" cy="631928"/>
    <xdr:pic>
      <xdr:nvPicPr>
        <xdr:cNvPr id="422" name="Рисунок 421" descr="Häfele Loox Zuleitung, für modulare Schalter"/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206" y="129368960"/>
          <a:ext cx="714376" cy="63192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206501</xdr:colOff>
      <xdr:row>355</xdr:row>
      <xdr:rowOff>153619</xdr:rowOff>
    </xdr:from>
    <xdr:ext cx="715273" cy="613195"/>
    <xdr:pic>
      <xdr:nvPicPr>
        <xdr:cNvPr id="423" name="Рисунок 422" descr="Häfele Loox Zuleitung, für modulare Schalter"/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24" y="132561361"/>
          <a:ext cx="715273" cy="61319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238125</xdr:colOff>
      <xdr:row>359</xdr:row>
      <xdr:rowOff>95250</xdr:rowOff>
    </xdr:from>
    <xdr:ext cx="704133" cy="652411"/>
    <xdr:pic>
      <xdr:nvPicPr>
        <xdr:cNvPr id="425" name="Рисунок 424" descr="Häfele Loox Zuleitung, für modulare Schalter"/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448" y="134141702"/>
          <a:ext cx="704133" cy="65241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145947</xdr:colOff>
      <xdr:row>374</xdr:row>
      <xdr:rowOff>136218</xdr:rowOff>
    </xdr:from>
    <xdr:ext cx="755343" cy="642169"/>
    <xdr:pic>
      <xdr:nvPicPr>
        <xdr:cNvPr id="428" name="Рисунок 427" descr="Häfele Loox Zuleitung, für modulare Schalter"/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1270" y="140512186"/>
          <a:ext cx="755343" cy="64216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390525</xdr:colOff>
      <xdr:row>383</xdr:row>
      <xdr:rowOff>28576</xdr:rowOff>
    </xdr:from>
    <xdr:to>
      <xdr:col>3</xdr:col>
      <xdr:colOff>1438273</xdr:colOff>
      <xdr:row>384</xdr:row>
      <xdr:rowOff>361949</xdr:rowOff>
    </xdr:to>
    <xdr:pic>
      <xdr:nvPicPr>
        <xdr:cNvPr id="430" name="Рисунок 429" descr="Häfele Loox USB-Ladestation, modular"/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37969626"/>
          <a:ext cx="1047748" cy="7334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552449</xdr:colOff>
      <xdr:row>385</xdr:row>
      <xdr:rowOff>152400</xdr:rowOff>
    </xdr:from>
    <xdr:to>
      <xdr:col>3</xdr:col>
      <xdr:colOff>1695450</xdr:colOff>
      <xdr:row>386</xdr:row>
      <xdr:rowOff>207866</xdr:rowOff>
    </xdr:to>
    <xdr:pic>
      <xdr:nvPicPr>
        <xdr:cNvPr id="431" name="Рисунок 430" descr="Häfele Loox USB-Ladestation, modular"/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4" y="138598275"/>
          <a:ext cx="1143001" cy="3559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276225</xdr:colOff>
      <xdr:row>385</xdr:row>
      <xdr:rowOff>38100</xdr:rowOff>
    </xdr:from>
    <xdr:to>
      <xdr:col>4</xdr:col>
      <xdr:colOff>895350</xdr:colOff>
      <xdr:row>386</xdr:row>
      <xdr:rowOff>146225</xdr:rowOff>
    </xdr:to>
    <xdr:pic>
      <xdr:nvPicPr>
        <xdr:cNvPr id="432" name="Рисунок 431" descr="Zuleitung, für modulare Loox-Verbraucher, 12 V"/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38483975"/>
          <a:ext cx="619125" cy="408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238125</xdr:colOff>
      <xdr:row>327</xdr:row>
      <xdr:rowOff>66675</xdr:rowOff>
    </xdr:from>
    <xdr:to>
      <xdr:col>4</xdr:col>
      <xdr:colOff>857250</xdr:colOff>
      <xdr:row>327</xdr:row>
      <xdr:rowOff>523875</xdr:rowOff>
    </xdr:to>
    <xdr:pic>
      <xdr:nvPicPr>
        <xdr:cNvPr id="434" name="Рисунок 4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65941575"/>
          <a:ext cx="6191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389</xdr:row>
      <xdr:rowOff>19051</xdr:rowOff>
    </xdr:from>
    <xdr:to>
      <xdr:col>4</xdr:col>
      <xdr:colOff>933450</xdr:colOff>
      <xdr:row>389</xdr:row>
      <xdr:rowOff>442669</xdr:rowOff>
    </xdr:to>
    <xdr:pic>
      <xdr:nvPicPr>
        <xdr:cNvPr id="435" name="Рисунок 434" descr="Häfele Loox Konverter, zum Anschluss von 12-V-Verbrauchern an 24-V-Netzteil"/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39950826"/>
          <a:ext cx="819150" cy="42361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389</xdr:row>
      <xdr:rowOff>57151</xdr:rowOff>
    </xdr:from>
    <xdr:to>
      <xdr:col>3</xdr:col>
      <xdr:colOff>1758429</xdr:colOff>
      <xdr:row>389</xdr:row>
      <xdr:rowOff>381001</xdr:rowOff>
    </xdr:to>
    <xdr:pic>
      <xdr:nvPicPr>
        <xdr:cNvPr id="436" name="Рисунок 435" descr="Häfele Loox Konverter, zum Anschluss von 12-V-Verbrauchern an 24-V-Netzteil"/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39988926"/>
          <a:ext cx="1691754" cy="323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</xdr:colOff>
      <xdr:row>388</xdr:row>
      <xdr:rowOff>57151</xdr:rowOff>
    </xdr:from>
    <xdr:to>
      <xdr:col>3</xdr:col>
      <xdr:colOff>1772383</xdr:colOff>
      <xdr:row>388</xdr:row>
      <xdr:rowOff>381001</xdr:rowOff>
    </xdr:to>
    <xdr:pic>
      <xdr:nvPicPr>
        <xdr:cNvPr id="437" name="Рисунок 436" descr="Häfele Loox Konverter, zum Anschluss von 24-V-Verbrauchern an 12-V-Netzteil"/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39512676"/>
          <a:ext cx="1743808" cy="323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409576</xdr:colOff>
      <xdr:row>384</xdr:row>
      <xdr:rowOff>9525</xdr:rowOff>
    </xdr:from>
    <xdr:to>
      <xdr:col>4</xdr:col>
      <xdr:colOff>745673</xdr:colOff>
      <xdr:row>384</xdr:row>
      <xdr:rowOff>371475</xdr:rowOff>
    </xdr:to>
    <xdr:pic>
      <xdr:nvPicPr>
        <xdr:cNvPr id="438" name="Рисунок 437" descr="Häfele Loox USB-Ladestation, modular"/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6" y="138836400"/>
          <a:ext cx="336097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152400</xdr:colOff>
      <xdr:row>390</xdr:row>
      <xdr:rowOff>199483</xdr:rowOff>
    </xdr:from>
    <xdr:to>
      <xdr:col>3</xdr:col>
      <xdr:colOff>1428750</xdr:colOff>
      <xdr:row>392</xdr:row>
      <xdr:rowOff>104991</xdr:rowOff>
    </xdr:to>
    <xdr:pic>
      <xdr:nvPicPr>
        <xdr:cNvPr id="439" name="Рисунок 438" descr="Häfele Loox 6-Kanal Funkempfänger Premium, für weiße LEDs"/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40883733"/>
          <a:ext cx="1276350" cy="5141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161925</xdr:colOff>
      <xdr:row>393</xdr:row>
      <xdr:rowOff>171450</xdr:rowOff>
    </xdr:from>
    <xdr:to>
      <xdr:col>3</xdr:col>
      <xdr:colOff>1523597</xdr:colOff>
      <xdr:row>395</xdr:row>
      <xdr:rowOff>190499</xdr:rowOff>
    </xdr:to>
    <xdr:pic>
      <xdr:nvPicPr>
        <xdr:cNvPr id="440" name="Рисунок 439" descr="Häfele Loox 4-Kanal Funkempfänger Basic, für weiße LEDs"/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41770100"/>
          <a:ext cx="1361672" cy="5524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38101</xdr:colOff>
      <xdr:row>373</xdr:row>
      <xdr:rowOff>38101</xdr:rowOff>
    </xdr:from>
    <xdr:to>
      <xdr:col>3</xdr:col>
      <xdr:colOff>1168844</xdr:colOff>
      <xdr:row>373</xdr:row>
      <xdr:rowOff>590550</xdr:rowOff>
    </xdr:to>
    <xdr:pic>
      <xdr:nvPicPr>
        <xdr:cNvPr id="441" name="Рисунок 440" descr="Häfele Loox Dimmer-Schnittstelle 1–10 V, modular"/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6" y="134388226"/>
          <a:ext cx="1130743" cy="5524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879069</xdr:colOff>
      <xdr:row>373</xdr:row>
      <xdr:rowOff>590550</xdr:rowOff>
    </xdr:from>
    <xdr:to>
      <xdr:col>3</xdr:col>
      <xdr:colOff>1879699</xdr:colOff>
      <xdr:row>376</xdr:row>
      <xdr:rowOff>1278</xdr:rowOff>
    </xdr:to>
    <xdr:pic>
      <xdr:nvPicPr>
        <xdr:cNvPr id="442" name="Рисунок 441" descr="Häfele Loox Dimmer-Schnittstelle 1–10 V, modular"/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6794" y="134940675"/>
          <a:ext cx="1000630" cy="6489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164</xdr:row>
      <xdr:rowOff>171450</xdr:rowOff>
    </xdr:from>
    <xdr:to>
      <xdr:col>4</xdr:col>
      <xdr:colOff>1096614</xdr:colOff>
      <xdr:row>164</xdr:row>
      <xdr:rowOff>314325</xdr:rowOff>
    </xdr:to>
    <xdr:pic>
      <xdr:nvPicPr>
        <xdr:cNvPr id="443" name="Рисунок 442" descr="Schubkastenleuchte, lang, LED 2008 – Loox, Aluminium, 12 V"/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8710850"/>
          <a:ext cx="1087089" cy="142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276226</xdr:colOff>
      <xdr:row>400</xdr:row>
      <xdr:rowOff>19051</xdr:rowOff>
    </xdr:from>
    <xdr:to>
      <xdr:col>4</xdr:col>
      <xdr:colOff>630936</xdr:colOff>
      <xdr:row>400</xdr:row>
      <xdr:rowOff>266700</xdr:rowOff>
    </xdr:to>
    <xdr:pic>
      <xdr:nvPicPr>
        <xdr:cNvPr id="444" name="Рисунок 443" descr="Endkappe, für Unterbauprofil Häfele Loox, Höhe 8,5 mm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000" t="3516" r="2287" b="7031"/>
        <a:stretch/>
      </xdr:blipFill>
      <xdr:spPr bwMode="auto">
        <a:xfrm>
          <a:off x="3038476" y="143789401"/>
          <a:ext cx="354710" cy="2476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180975</xdr:colOff>
      <xdr:row>398</xdr:row>
      <xdr:rowOff>19050</xdr:rowOff>
    </xdr:from>
    <xdr:to>
      <xdr:col>4</xdr:col>
      <xdr:colOff>966144</xdr:colOff>
      <xdr:row>399</xdr:row>
      <xdr:rowOff>295274</xdr:rowOff>
    </xdr:to>
    <xdr:pic>
      <xdr:nvPicPr>
        <xdr:cNvPr id="445" name="Рисунок 444" descr="Unterbauprofil Häfele Loox, 8,5 mm Profilhöhe, Aluminium"/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143141700"/>
          <a:ext cx="785169" cy="5810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161925</xdr:colOff>
      <xdr:row>401</xdr:row>
      <xdr:rowOff>85726</xdr:rowOff>
    </xdr:from>
    <xdr:to>
      <xdr:col>4</xdr:col>
      <xdr:colOff>789180</xdr:colOff>
      <xdr:row>402</xdr:row>
      <xdr:rowOff>295275</xdr:rowOff>
    </xdr:to>
    <xdr:pic>
      <xdr:nvPicPr>
        <xdr:cNvPr id="446" name="Рисунок 445" descr="Unterbauprofil Häfele Loox, 13 mm Profilhöhe, Aluminium"/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144160876"/>
          <a:ext cx="627255" cy="5143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314325</xdr:colOff>
      <xdr:row>403</xdr:row>
      <xdr:rowOff>38102</xdr:rowOff>
    </xdr:from>
    <xdr:to>
      <xdr:col>4</xdr:col>
      <xdr:colOff>663574</xdr:colOff>
      <xdr:row>403</xdr:row>
      <xdr:rowOff>352426</xdr:rowOff>
    </xdr:to>
    <xdr:pic>
      <xdr:nvPicPr>
        <xdr:cNvPr id="447" name="Рисунок 446" descr="Endkappe, für Unterbauprofil 13 mm"/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144760952"/>
          <a:ext cx="349249" cy="3143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247651</xdr:colOff>
      <xdr:row>404</xdr:row>
      <xdr:rowOff>76200</xdr:rowOff>
    </xdr:from>
    <xdr:to>
      <xdr:col>4</xdr:col>
      <xdr:colOff>787401</xdr:colOff>
      <xdr:row>404</xdr:row>
      <xdr:rowOff>561975</xdr:rowOff>
    </xdr:to>
    <xdr:pic>
      <xdr:nvPicPr>
        <xdr:cNvPr id="448" name="Рисунок 447" descr="Unterbauprofil Häfele Loox, Aluminium"/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1" y="145218150"/>
          <a:ext cx="539750" cy="4857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238125</xdr:colOff>
      <xdr:row>406</xdr:row>
      <xdr:rowOff>28576</xdr:rowOff>
    </xdr:from>
    <xdr:to>
      <xdr:col>4</xdr:col>
      <xdr:colOff>800100</xdr:colOff>
      <xdr:row>406</xdr:row>
      <xdr:rowOff>482973</xdr:rowOff>
    </xdr:to>
    <xdr:pic>
      <xdr:nvPicPr>
        <xdr:cNvPr id="449" name="Рисунок 448" descr="Unterbauprofil Häfele Loox, Aluminium"/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145742026"/>
          <a:ext cx="561975" cy="45439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419100</xdr:colOff>
      <xdr:row>405</xdr:row>
      <xdr:rowOff>9526</xdr:rowOff>
    </xdr:from>
    <xdr:to>
      <xdr:col>4</xdr:col>
      <xdr:colOff>733425</xdr:colOff>
      <xdr:row>405</xdr:row>
      <xdr:rowOff>315768</xdr:rowOff>
    </xdr:to>
    <xdr:pic>
      <xdr:nvPicPr>
        <xdr:cNvPr id="450" name="Рисунок 449" descr="Zubehör, für Unterbauprofil mit aufgesetztem Streugehäuse"/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146227801"/>
          <a:ext cx="314325" cy="30624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361951</xdr:colOff>
      <xdr:row>407</xdr:row>
      <xdr:rowOff>38101</xdr:rowOff>
    </xdr:from>
    <xdr:to>
      <xdr:col>4</xdr:col>
      <xdr:colOff>742951</xdr:colOff>
      <xdr:row>407</xdr:row>
      <xdr:rowOff>365831</xdr:rowOff>
    </xdr:to>
    <xdr:pic>
      <xdr:nvPicPr>
        <xdr:cNvPr id="451" name="Рисунок 450" descr="Zubehör, für Unterbauprofil mit aufgesetztem Streugehäuse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571" t="3560" r="3429" b="4854"/>
        <a:stretch/>
      </xdr:blipFill>
      <xdr:spPr bwMode="auto">
        <a:xfrm>
          <a:off x="3124201" y="146618326"/>
          <a:ext cx="381000" cy="3277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295275</xdr:colOff>
      <xdr:row>415</xdr:row>
      <xdr:rowOff>19051</xdr:rowOff>
    </xdr:from>
    <xdr:to>
      <xdr:col>4</xdr:col>
      <xdr:colOff>685800</xdr:colOff>
      <xdr:row>415</xdr:row>
      <xdr:rowOff>320313</xdr:rowOff>
    </xdr:to>
    <xdr:pic>
      <xdr:nvPicPr>
        <xdr:cNvPr id="452" name="Рисунок 451" descr="Halteclip, für Aluminium-Unterbauprofile Häfele Loox"/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149399626"/>
          <a:ext cx="390525" cy="3012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314325</xdr:colOff>
      <xdr:row>416</xdr:row>
      <xdr:rowOff>38100</xdr:rowOff>
    </xdr:from>
    <xdr:to>
      <xdr:col>4</xdr:col>
      <xdr:colOff>704850</xdr:colOff>
      <xdr:row>416</xdr:row>
      <xdr:rowOff>339362</xdr:rowOff>
    </xdr:to>
    <xdr:pic>
      <xdr:nvPicPr>
        <xdr:cNvPr id="453" name="Рисунок 452" descr="Halteclip, für Aluminium-Unterbauprofile Häfele Loox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149761575"/>
          <a:ext cx="390525" cy="3012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189805</xdr:colOff>
      <xdr:row>2</xdr:row>
      <xdr:rowOff>102419</xdr:rowOff>
    </xdr:from>
    <xdr:to>
      <xdr:col>3</xdr:col>
      <xdr:colOff>923209</xdr:colOff>
      <xdr:row>5</xdr:row>
      <xdr:rowOff>0</xdr:rowOff>
    </xdr:to>
    <xdr:sp macro="" textlink="">
      <xdr:nvSpPr>
        <xdr:cNvPr id="4" name="Прямокутник 3">
          <a:hlinkClick xmlns:r="http://schemas.openxmlformats.org/officeDocument/2006/relationships" r:id="rId317"/>
        </xdr:cNvPr>
        <xdr:cNvSpPr/>
      </xdr:nvSpPr>
      <xdr:spPr>
        <a:xfrm>
          <a:off x="845289" y="225322"/>
          <a:ext cx="928001" cy="410400"/>
        </a:xfrm>
        <a:prstGeom prst="rect">
          <a:avLst/>
        </a:prstGeom>
        <a:solidFill>
          <a:srgbClr val="FFC000"/>
        </a:solidFill>
        <a:ln w="0">
          <a:solidFill>
            <a:schemeClr val="bg1">
              <a:lumMod val="50000"/>
            </a:schemeClr>
          </a:solidFill>
        </a:ln>
        <a:effectLst>
          <a:glow rad="63500">
            <a:schemeClr val="bg1">
              <a:lumMod val="50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 prstMaterial="matte"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1000" b="1">
              <a:solidFill>
                <a:sysClr val="windowText" lastClr="000000"/>
              </a:solidFill>
            </a:rPr>
            <a:t>Система 12</a:t>
          </a:r>
          <a:r>
            <a:rPr lang="en-US" sz="1000" b="1">
              <a:solidFill>
                <a:sysClr val="windowText" lastClr="000000"/>
              </a:solidFill>
            </a:rPr>
            <a:t>V</a:t>
          </a:r>
          <a:endParaRPr lang="uk-UA" sz="10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4</xdr:col>
      <xdr:colOff>228601</xdr:colOff>
      <xdr:row>409</xdr:row>
      <xdr:rowOff>47625</xdr:rowOff>
    </xdr:from>
    <xdr:to>
      <xdr:col>4</xdr:col>
      <xdr:colOff>923925</xdr:colOff>
      <xdr:row>410</xdr:row>
      <xdr:rowOff>262154</xdr:rowOff>
    </xdr:to>
    <xdr:pic>
      <xdr:nvPicPr>
        <xdr:cNvPr id="394" name="Рисунок 393" descr="Einbauprofil Häfele Loox, 6,5 mm Tiefe, Aluminium"/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1" y="147666075"/>
          <a:ext cx="695324" cy="53837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342901</xdr:colOff>
      <xdr:row>414</xdr:row>
      <xdr:rowOff>28577</xdr:rowOff>
    </xdr:from>
    <xdr:to>
      <xdr:col>4</xdr:col>
      <xdr:colOff>741919</xdr:colOff>
      <xdr:row>414</xdr:row>
      <xdr:rowOff>323851</xdr:rowOff>
    </xdr:to>
    <xdr:pic>
      <xdr:nvPicPr>
        <xdr:cNvPr id="396" name="Рисунок 395" descr="Endkappe, für Einbauprofil 11 mm"/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1" y="149313902"/>
          <a:ext cx="399018" cy="29527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342901</xdr:colOff>
      <xdr:row>411</xdr:row>
      <xdr:rowOff>76201</xdr:rowOff>
    </xdr:from>
    <xdr:to>
      <xdr:col>4</xdr:col>
      <xdr:colOff>753459</xdr:colOff>
      <xdr:row>411</xdr:row>
      <xdr:rowOff>314325</xdr:rowOff>
    </xdr:to>
    <xdr:pic>
      <xdr:nvPicPr>
        <xdr:cNvPr id="397" name="Рисунок 396" descr="Endkappe, für Einbauprofil 6,5 mm"/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1" y="149332951"/>
          <a:ext cx="410558" cy="2381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276225</xdr:colOff>
      <xdr:row>412</xdr:row>
      <xdr:rowOff>47625</xdr:rowOff>
    </xdr:from>
    <xdr:to>
      <xdr:col>4</xdr:col>
      <xdr:colOff>931479</xdr:colOff>
      <xdr:row>413</xdr:row>
      <xdr:rowOff>285750</xdr:rowOff>
    </xdr:to>
    <xdr:pic>
      <xdr:nvPicPr>
        <xdr:cNvPr id="398" name="Рисунок 397" descr="Einbauprofil Häfele Loox, 11 mm Tiefe, Aluminium"/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48313775"/>
          <a:ext cx="655254" cy="5429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285750</xdr:colOff>
      <xdr:row>417</xdr:row>
      <xdr:rowOff>85725</xdr:rowOff>
    </xdr:from>
    <xdr:to>
      <xdr:col>4</xdr:col>
      <xdr:colOff>828675</xdr:colOff>
      <xdr:row>418</xdr:row>
      <xdr:rowOff>256048</xdr:rowOff>
    </xdr:to>
    <xdr:pic>
      <xdr:nvPicPr>
        <xdr:cNvPr id="399" name="Рисунок 398" descr="Einbauprofil Häfele Loox, 24 mm Tiefe, Aluminium"/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1073" y="155886048"/>
          <a:ext cx="542925" cy="4775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419101</xdr:colOff>
      <xdr:row>419</xdr:row>
      <xdr:rowOff>19050</xdr:rowOff>
    </xdr:from>
    <xdr:to>
      <xdr:col>4</xdr:col>
      <xdr:colOff>647701</xdr:colOff>
      <xdr:row>419</xdr:row>
      <xdr:rowOff>293998</xdr:rowOff>
    </xdr:to>
    <xdr:pic>
      <xdr:nvPicPr>
        <xdr:cNvPr id="400" name="Рисунок 399" descr="Endkappe, für Einbauprofil 24 mm"/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1" y="151037925"/>
          <a:ext cx="228600" cy="2749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180975</xdr:colOff>
      <xdr:row>420</xdr:row>
      <xdr:rowOff>38099</xdr:rowOff>
    </xdr:from>
    <xdr:to>
      <xdr:col>4</xdr:col>
      <xdr:colOff>790575</xdr:colOff>
      <xdr:row>421</xdr:row>
      <xdr:rowOff>259296</xdr:rowOff>
    </xdr:to>
    <xdr:pic>
      <xdr:nvPicPr>
        <xdr:cNvPr id="411" name="Рисунок 410" descr="Einbauprofil Häfele Loox, abgewinkelt, 11 mm Tiefe, Aluminium"/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151371299"/>
          <a:ext cx="609600" cy="52599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314325</xdr:colOff>
      <xdr:row>422</xdr:row>
      <xdr:rowOff>28576</xdr:rowOff>
    </xdr:from>
    <xdr:to>
      <xdr:col>4</xdr:col>
      <xdr:colOff>657225</xdr:colOff>
      <xdr:row>422</xdr:row>
      <xdr:rowOff>322490</xdr:rowOff>
    </xdr:to>
    <xdr:pic>
      <xdr:nvPicPr>
        <xdr:cNvPr id="414" name="Рисунок 413" descr="Endkappe, für Einbauprofil 11 mm abgewinkelt"/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152009476"/>
          <a:ext cx="342900" cy="29391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200025</xdr:colOff>
      <xdr:row>423</xdr:row>
      <xdr:rowOff>9526</xdr:rowOff>
    </xdr:from>
    <xdr:to>
      <xdr:col>4</xdr:col>
      <xdr:colOff>762000</xdr:colOff>
      <xdr:row>423</xdr:row>
      <xdr:rowOff>560262</xdr:rowOff>
    </xdr:to>
    <xdr:pic>
      <xdr:nvPicPr>
        <xdr:cNvPr id="419" name="Рисунок 418" descr="Einbauprofil Häfele Loox, abgewinkelt, 14 mm Tiefe, Aluminium"/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52333326"/>
          <a:ext cx="561975" cy="5507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190500</xdr:colOff>
      <xdr:row>425</xdr:row>
      <xdr:rowOff>38100</xdr:rowOff>
    </xdr:from>
    <xdr:to>
      <xdr:col>4</xdr:col>
      <xdr:colOff>742950</xdr:colOff>
      <xdr:row>425</xdr:row>
      <xdr:rowOff>549511</xdr:rowOff>
    </xdr:to>
    <xdr:pic>
      <xdr:nvPicPr>
        <xdr:cNvPr id="420" name="Рисунок 419" descr="Eckprofil Häfele Loox, Aluminium"/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153295350"/>
          <a:ext cx="552450" cy="51141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361950</xdr:colOff>
      <xdr:row>426</xdr:row>
      <xdr:rowOff>19049</xdr:rowOff>
    </xdr:from>
    <xdr:to>
      <xdr:col>4</xdr:col>
      <xdr:colOff>600075</xdr:colOff>
      <xdr:row>426</xdr:row>
      <xdr:rowOff>307632</xdr:rowOff>
    </xdr:to>
    <xdr:pic>
      <xdr:nvPicPr>
        <xdr:cNvPr id="424" name="Рисунок 423" descr="Endkappe, für Eckprofi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3143" b="3715"/>
        <a:stretch/>
      </xdr:blipFill>
      <xdr:spPr bwMode="auto">
        <a:xfrm>
          <a:off x="3124200" y="153828749"/>
          <a:ext cx="238125" cy="2885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323851</xdr:colOff>
      <xdr:row>429</xdr:row>
      <xdr:rowOff>66676</xdr:rowOff>
    </xdr:from>
    <xdr:to>
      <xdr:col>4</xdr:col>
      <xdr:colOff>771525</xdr:colOff>
      <xdr:row>429</xdr:row>
      <xdr:rowOff>518220</xdr:rowOff>
    </xdr:to>
    <xdr:pic>
      <xdr:nvPicPr>
        <xdr:cNvPr id="426" name="Рисунок 425" descr="Loox Schrankrohr, Aluminium"/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1" y="154866976"/>
          <a:ext cx="447674" cy="45154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304801</xdr:colOff>
      <xdr:row>430</xdr:row>
      <xdr:rowOff>47625</xdr:rowOff>
    </xdr:from>
    <xdr:to>
      <xdr:col>4</xdr:col>
      <xdr:colOff>756440</xdr:colOff>
      <xdr:row>430</xdr:row>
      <xdr:rowOff>466725</xdr:rowOff>
    </xdr:to>
    <xdr:pic>
      <xdr:nvPicPr>
        <xdr:cNvPr id="427" name="Рисунок 426" descr="Schrankrohr Häfele Loox, Aluminium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286" b="5714"/>
        <a:stretch/>
      </xdr:blipFill>
      <xdr:spPr bwMode="auto">
        <a:xfrm>
          <a:off x="3067051" y="155409900"/>
          <a:ext cx="451639" cy="4191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476250</xdr:colOff>
      <xdr:row>432</xdr:row>
      <xdr:rowOff>38100</xdr:rowOff>
    </xdr:from>
    <xdr:to>
      <xdr:col>4</xdr:col>
      <xdr:colOff>600075</xdr:colOff>
      <xdr:row>432</xdr:row>
      <xdr:rowOff>446956</xdr:rowOff>
    </xdr:to>
    <xdr:pic>
      <xdr:nvPicPr>
        <xdr:cNvPr id="429" name="Рисунок 428" descr="Schrankrohrmittelträger, für Schrankrohr OVA 30 x 15 mm"/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156286200"/>
          <a:ext cx="123825" cy="40885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323850</xdr:colOff>
      <xdr:row>433</xdr:row>
      <xdr:rowOff>9525</xdr:rowOff>
    </xdr:from>
    <xdr:to>
      <xdr:col>4</xdr:col>
      <xdr:colOff>790575</xdr:colOff>
      <xdr:row>433</xdr:row>
      <xdr:rowOff>392240</xdr:rowOff>
    </xdr:to>
    <xdr:pic>
      <xdr:nvPicPr>
        <xdr:cNvPr id="433" name="Рисунок 432" descr="Glaskantenprofil Häfele Loox, Kunststoff"/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56743400"/>
          <a:ext cx="466725" cy="3827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361950</xdr:colOff>
      <xdr:row>433</xdr:row>
      <xdr:rowOff>9525</xdr:rowOff>
    </xdr:from>
    <xdr:to>
      <xdr:col>3</xdr:col>
      <xdr:colOff>1162050</xdr:colOff>
      <xdr:row>433</xdr:row>
      <xdr:rowOff>416434</xdr:rowOff>
    </xdr:to>
    <xdr:pic>
      <xdr:nvPicPr>
        <xdr:cNvPr id="454" name="Рисунок 453" descr="Glaskantenprofil Häfele Loox, Kunststoff"/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56743400"/>
          <a:ext cx="800100" cy="40690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434</xdr:row>
      <xdr:rowOff>9525</xdr:rowOff>
    </xdr:from>
    <xdr:to>
      <xdr:col>4</xdr:col>
      <xdr:colOff>845923</xdr:colOff>
      <xdr:row>434</xdr:row>
      <xdr:rowOff>438150</xdr:rowOff>
    </xdr:to>
    <xdr:pic>
      <xdr:nvPicPr>
        <xdr:cNvPr id="455" name="Рисунок 454" descr="Schubkastenprofil Häfele Loox, Aluminiumprofile"/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157181550"/>
          <a:ext cx="579223" cy="4286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219076</xdr:colOff>
      <xdr:row>445</xdr:row>
      <xdr:rowOff>66675</xdr:rowOff>
    </xdr:from>
    <xdr:to>
      <xdr:col>4</xdr:col>
      <xdr:colOff>781050</xdr:colOff>
      <xdr:row>445</xdr:row>
      <xdr:rowOff>386198</xdr:rowOff>
    </xdr:to>
    <xdr:pic>
      <xdr:nvPicPr>
        <xdr:cNvPr id="456" name="Рисунок 455" descr="Kühlleiste Häfele Loox, Aluminium"/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6" y="161067750"/>
          <a:ext cx="561974" cy="3195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238124</xdr:colOff>
      <xdr:row>445</xdr:row>
      <xdr:rowOff>19050</xdr:rowOff>
    </xdr:from>
    <xdr:to>
      <xdr:col>3</xdr:col>
      <xdr:colOff>1769845</xdr:colOff>
      <xdr:row>445</xdr:row>
      <xdr:rowOff>342900</xdr:rowOff>
    </xdr:to>
    <xdr:pic>
      <xdr:nvPicPr>
        <xdr:cNvPr id="457" name="Рисунок 456" descr="Kühlleiste Häfele Loox, Aluminium"/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49" y="161020125"/>
          <a:ext cx="1531721" cy="323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443</xdr:row>
      <xdr:rowOff>57150</xdr:rowOff>
    </xdr:from>
    <xdr:to>
      <xdr:col>3</xdr:col>
      <xdr:colOff>1636654</xdr:colOff>
      <xdr:row>444</xdr:row>
      <xdr:rowOff>152400</xdr:rowOff>
    </xdr:to>
    <xdr:pic>
      <xdr:nvPicPr>
        <xdr:cNvPr id="458" name="Рисунок 457" descr="Aluminiumprofil-Bewegungsmelder, Häfele Loox, Kunststoff, silberfarben eloxiert"/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160534350"/>
          <a:ext cx="1379479" cy="34289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190499</xdr:colOff>
      <xdr:row>441</xdr:row>
      <xdr:rowOff>28576</xdr:rowOff>
    </xdr:from>
    <xdr:to>
      <xdr:col>3</xdr:col>
      <xdr:colOff>1746244</xdr:colOff>
      <xdr:row>442</xdr:row>
      <xdr:rowOff>95250</xdr:rowOff>
    </xdr:to>
    <xdr:pic>
      <xdr:nvPicPr>
        <xdr:cNvPr id="459" name="Рисунок 458" descr="Aluminiumprofil-Dimmer, Häfele Loox, Kunststoff, silberfarben eloxiert"/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159962851"/>
          <a:ext cx="1555745" cy="33337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361950</xdr:colOff>
      <xdr:row>450</xdr:row>
      <xdr:rowOff>38100</xdr:rowOff>
    </xdr:from>
    <xdr:to>
      <xdr:col>3</xdr:col>
      <xdr:colOff>1142999</xdr:colOff>
      <xdr:row>451</xdr:row>
      <xdr:rowOff>317972</xdr:rowOff>
    </xdr:to>
    <xdr:pic>
      <xdr:nvPicPr>
        <xdr:cNvPr id="460" name="Рисунок 459" descr="Ersatzstreuscheibe, für Aluminiumprofile, Häfele Loox, Kunststoff"/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62248850"/>
          <a:ext cx="781049" cy="58467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450</xdr:row>
      <xdr:rowOff>66676</xdr:rowOff>
    </xdr:from>
    <xdr:to>
      <xdr:col>4</xdr:col>
      <xdr:colOff>860453</xdr:colOff>
      <xdr:row>451</xdr:row>
      <xdr:rowOff>219077</xdr:rowOff>
    </xdr:to>
    <xdr:pic>
      <xdr:nvPicPr>
        <xdr:cNvPr id="461" name="Рисунок 460" descr="Ersatzstreuscheibe, für Aluminiumprofile, Häfele Loox, Kunststoff"/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162277426"/>
          <a:ext cx="717578" cy="4572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209551</xdr:colOff>
      <xdr:row>446</xdr:row>
      <xdr:rowOff>19051</xdr:rowOff>
    </xdr:from>
    <xdr:to>
      <xdr:col>4</xdr:col>
      <xdr:colOff>892563</xdr:colOff>
      <xdr:row>446</xdr:row>
      <xdr:rowOff>419101</xdr:rowOff>
    </xdr:to>
    <xdr:pic>
      <xdr:nvPicPr>
        <xdr:cNvPr id="462" name="Рисунок 461" descr="Streublende Häfele Loox, min. 5 mm Tiefe, Kunststoff"/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1" y="161429701"/>
          <a:ext cx="683012" cy="4000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190500</xdr:colOff>
      <xdr:row>452</xdr:row>
      <xdr:rowOff>38100</xdr:rowOff>
    </xdr:from>
    <xdr:to>
      <xdr:col>4</xdr:col>
      <xdr:colOff>1064265</xdr:colOff>
      <xdr:row>454</xdr:row>
      <xdr:rowOff>66674</xdr:rowOff>
    </xdr:to>
    <xdr:pic>
      <xdr:nvPicPr>
        <xdr:cNvPr id="463" name="Рисунок 462" descr="Häfele Loox Kabelkanal, zur Verdeckung von sichtbaren Verkabelungen im Möbel"/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163125150"/>
          <a:ext cx="873765" cy="6191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428625</xdr:colOff>
      <xdr:row>452</xdr:row>
      <xdr:rowOff>57151</xdr:rowOff>
    </xdr:from>
    <xdr:to>
      <xdr:col>3</xdr:col>
      <xdr:colOff>1437760</xdr:colOff>
      <xdr:row>454</xdr:row>
      <xdr:rowOff>0</xdr:rowOff>
    </xdr:to>
    <xdr:pic>
      <xdr:nvPicPr>
        <xdr:cNvPr id="464" name="Рисунок 463" descr="Häfele Loox Kabelkanal, zur Verdeckung von sichtbaren Verkabelungen im Möbel"/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63144201"/>
          <a:ext cx="1009135" cy="533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5505</xdr:colOff>
      <xdr:row>2</xdr:row>
      <xdr:rowOff>102419</xdr:rowOff>
    </xdr:from>
    <xdr:to>
      <xdr:col>7</xdr:col>
      <xdr:colOff>256049</xdr:colOff>
      <xdr:row>5</xdr:row>
      <xdr:rowOff>0</xdr:rowOff>
    </xdr:to>
    <xdr:sp macro="" textlink="">
      <xdr:nvSpPr>
        <xdr:cNvPr id="8" name="Прямокутник 7">
          <a:hlinkClick xmlns:r="http://schemas.openxmlformats.org/officeDocument/2006/relationships" r:id="rId344"/>
        </xdr:cNvPr>
        <xdr:cNvSpPr/>
      </xdr:nvSpPr>
      <xdr:spPr>
        <a:xfrm>
          <a:off x="4778247" y="225322"/>
          <a:ext cx="1008447" cy="410400"/>
        </a:xfrm>
        <a:prstGeom prst="rect">
          <a:avLst/>
        </a:prstGeom>
        <a:solidFill>
          <a:schemeClr val="bg1">
            <a:lumMod val="65000"/>
          </a:schemeClr>
        </a:solidFill>
        <a:ln w="0"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1000" b="1">
              <a:solidFill>
                <a:sysClr val="windowText" lastClr="000000"/>
              </a:solidFill>
            </a:rPr>
            <a:t>Вимикачі, розгалужувачі</a:t>
          </a:r>
        </a:p>
      </xdr:txBody>
    </xdr:sp>
    <xdr:clientData/>
  </xdr:twoCellAnchor>
  <xdr:twoCellAnchor>
    <xdr:from>
      <xdr:col>7</xdr:col>
      <xdr:colOff>270005</xdr:colOff>
      <xdr:row>2</xdr:row>
      <xdr:rowOff>102419</xdr:rowOff>
    </xdr:from>
    <xdr:to>
      <xdr:col>7</xdr:col>
      <xdr:colOff>1108205</xdr:colOff>
      <xdr:row>5</xdr:row>
      <xdr:rowOff>0</xdr:rowOff>
    </xdr:to>
    <xdr:sp macro="" textlink="">
      <xdr:nvSpPr>
        <xdr:cNvPr id="9" name="Прямокутник 8">
          <a:hlinkClick xmlns:r="http://schemas.openxmlformats.org/officeDocument/2006/relationships" r:id="rId345"/>
        </xdr:cNvPr>
        <xdr:cNvSpPr/>
      </xdr:nvSpPr>
      <xdr:spPr>
        <a:xfrm>
          <a:off x="5800650" y="225322"/>
          <a:ext cx="838200" cy="410400"/>
        </a:xfrm>
        <a:prstGeom prst="rect">
          <a:avLst/>
        </a:prstGeom>
        <a:solidFill>
          <a:schemeClr val="bg1">
            <a:lumMod val="65000"/>
          </a:schemeClr>
        </a:solidFill>
        <a:ln w="0"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1000" b="1">
              <a:solidFill>
                <a:sysClr val="windowText" lastClr="000000"/>
              </a:solidFill>
            </a:rPr>
            <a:t>Алюмінієві профілі</a:t>
          </a:r>
        </a:p>
      </xdr:txBody>
    </xdr:sp>
    <xdr:clientData/>
  </xdr:twoCellAnchor>
  <xdr:twoCellAnchor>
    <xdr:from>
      <xdr:col>7</xdr:col>
      <xdr:colOff>1112963</xdr:colOff>
      <xdr:row>2</xdr:row>
      <xdr:rowOff>102419</xdr:rowOff>
    </xdr:from>
    <xdr:to>
      <xdr:col>7</xdr:col>
      <xdr:colOff>2058629</xdr:colOff>
      <xdr:row>5</xdr:row>
      <xdr:rowOff>0</xdr:rowOff>
    </xdr:to>
    <xdr:sp macro="" textlink="">
      <xdr:nvSpPr>
        <xdr:cNvPr id="10" name="Прямокутник 9">
          <a:hlinkClick xmlns:r="http://schemas.openxmlformats.org/officeDocument/2006/relationships" r:id="rId346"/>
        </xdr:cNvPr>
        <xdr:cNvSpPr/>
      </xdr:nvSpPr>
      <xdr:spPr>
        <a:xfrm>
          <a:off x="6643608" y="225322"/>
          <a:ext cx="945666" cy="420642"/>
        </a:xfrm>
        <a:prstGeom prst="rect">
          <a:avLst/>
        </a:prstGeom>
        <a:solidFill>
          <a:schemeClr val="bg1">
            <a:lumMod val="65000"/>
          </a:schemeClr>
        </a:solidFill>
        <a:ln w="0"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1000" b="1">
              <a:solidFill>
                <a:sysClr val="windowText" lastClr="000000"/>
              </a:solidFill>
            </a:rPr>
            <a:t>Аудіосистеми</a:t>
          </a:r>
        </a:p>
      </xdr:txBody>
    </xdr:sp>
    <xdr:clientData/>
  </xdr:twoCellAnchor>
  <xdr:twoCellAnchor>
    <xdr:from>
      <xdr:col>3</xdr:col>
      <xdr:colOff>912967</xdr:colOff>
      <xdr:row>2</xdr:row>
      <xdr:rowOff>102419</xdr:rowOff>
    </xdr:from>
    <xdr:to>
      <xdr:col>3</xdr:col>
      <xdr:colOff>1827366</xdr:colOff>
      <xdr:row>5</xdr:row>
      <xdr:rowOff>0</xdr:rowOff>
    </xdr:to>
    <xdr:sp macro="" textlink="">
      <xdr:nvSpPr>
        <xdr:cNvPr id="467" name="Прямокутник 466">
          <a:hlinkClick xmlns:r="http://schemas.openxmlformats.org/officeDocument/2006/relationships" r:id="rId347"/>
        </xdr:cNvPr>
        <xdr:cNvSpPr/>
      </xdr:nvSpPr>
      <xdr:spPr>
        <a:xfrm>
          <a:off x="1763048" y="225322"/>
          <a:ext cx="914399" cy="410400"/>
        </a:xfrm>
        <a:prstGeom prst="rect">
          <a:avLst/>
        </a:prstGeom>
        <a:solidFill>
          <a:srgbClr val="92D050"/>
        </a:solidFill>
        <a:ln w="0">
          <a:solidFill>
            <a:schemeClr val="bg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1000" b="1">
              <a:solidFill>
                <a:sysClr val="windowText" lastClr="000000"/>
              </a:solidFill>
            </a:rPr>
            <a:t>Система 24 </a:t>
          </a:r>
          <a:r>
            <a:rPr lang="en-US" sz="1000" b="1">
              <a:solidFill>
                <a:sysClr val="windowText" lastClr="000000"/>
              </a:solidFill>
            </a:rPr>
            <a:t>V</a:t>
          </a:r>
          <a:endParaRPr lang="uk-UA" sz="10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1852613</xdr:colOff>
      <xdr:row>2</xdr:row>
      <xdr:rowOff>102419</xdr:rowOff>
    </xdr:from>
    <xdr:to>
      <xdr:col>4</xdr:col>
      <xdr:colOff>1023937</xdr:colOff>
      <xdr:row>5</xdr:row>
      <xdr:rowOff>0</xdr:rowOff>
    </xdr:to>
    <xdr:sp macro="" textlink="">
      <xdr:nvSpPr>
        <xdr:cNvPr id="468" name="Прямокутник 467">
          <a:hlinkClick xmlns:r="http://schemas.openxmlformats.org/officeDocument/2006/relationships" r:id="rId348"/>
        </xdr:cNvPr>
        <xdr:cNvSpPr/>
      </xdr:nvSpPr>
      <xdr:spPr>
        <a:xfrm>
          <a:off x="2702694" y="225322"/>
          <a:ext cx="1086566" cy="410400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>
          <a:solidFill>
            <a:schemeClr val="bg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uk-UA" sz="1000" b="1">
              <a:solidFill>
                <a:sysClr val="windowText" lastClr="000000"/>
              </a:solidFill>
            </a:rPr>
            <a:t>Система 350 </a:t>
          </a:r>
          <a:r>
            <a:rPr lang="en-US" sz="1000" b="1">
              <a:solidFill>
                <a:sysClr val="windowText" lastClr="000000"/>
              </a:solidFill>
            </a:rPr>
            <a:t>mA</a:t>
          </a:r>
          <a:endParaRPr lang="uk-UA" sz="10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1023938</xdr:colOff>
      <xdr:row>2</xdr:row>
      <xdr:rowOff>102419</xdr:rowOff>
    </xdr:from>
    <xdr:to>
      <xdr:col>6</xdr:col>
      <xdr:colOff>4763</xdr:colOff>
      <xdr:row>5</xdr:row>
      <xdr:rowOff>0</xdr:rowOff>
    </xdr:to>
    <xdr:sp macro="" textlink="">
      <xdr:nvSpPr>
        <xdr:cNvPr id="470" name="Прямокутник 469">
          <a:hlinkClick xmlns:r="http://schemas.openxmlformats.org/officeDocument/2006/relationships" r:id="rId349"/>
        </xdr:cNvPr>
        <xdr:cNvSpPr/>
      </xdr:nvSpPr>
      <xdr:spPr>
        <a:xfrm>
          <a:off x="3789261" y="225322"/>
          <a:ext cx="988244" cy="410400"/>
        </a:xfrm>
        <a:prstGeom prst="rect">
          <a:avLst/>
        </a:prstGeom>
        <a:solidFill>
          <a:schemeClr val="bg1">
            <a:lumMod val="65000"/>
          </a:schemeClr>
        </a:solidFill>
        <a:ln w="0"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uk-UA" sz="1000" b="1">
              <a:solidFill>
                <a:sysClr val="windowText" lastClr="000000"/>
              </a:solidFill>
            </a:rPr>
            <a:t>Світильники</a:t>
          </a:r>
          <a:r>
            <a:rPr lang="uk-UA" sz="1000" b="1" baseline="0">
              <a:solidFill>
                <a:sysClr val="windowText" lastClr="000000"/>
              </a:solidFill>
            </a:rPr>
            <a:t> на батарейках</a:t>
          </a:r>
          <a:endParaRPr lang="uk-UA" sz="10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4</xdr:col>
      <xdr:colOff>184356</xdr:colOff>
      <xdr:row>456</xdr:row>
      <xdr:rowOff>112661</xdr:rowOff>
    </xdr:from>
    <xdr:to>
      <xdr:col>4</xdr:col>
      <xdr:colOff>966987</xdr:colOff>
      <xdr:row>456</xdr:row>
      <xdr:rowOff>614516</xdr:rowOff>
    </xdr:to>
    <xdr:pic>
      <xdr:nvPicPr>
        <xdr:cNvPr id="465" name="Рисунок 464" descr="Soundsystem, 420, Bluetooth, verdeckter Einbau 12 V"/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9679" y="168264758"/>
          <a:ext cx="782631" cy="50185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92178</xdr:colOff>
      <xdr:row>457</xdr:row>
      <xdr:rowOff>30727</xdr:rowOff>
    </xdr:from>
    <xdr:to>
      <xdr:col>4</xdr:col>
      <xdr:colOff>1085645</xdr:colOff>
      <xdr:row>457</xdr:row>
      <xdr:rowOff>898417</xdr:rowOff>
    </xdr:to>
    <xdr:pic>
      <xdr:nvPicPr>
        <xdr:cNvPr id="466" name="Рисунок 465" descr="Soundsystem, 420 FM, Bluetooth, verdeckter Einbau 12 V"/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1" y="168879275"/>
          <a:ext cx="993467" cy="8676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143388</xdr:colOff>
      <xdr:row>458</xdr:row>
      <xdr:rowOff>61453</xdr:rowOff>
    </xdr:from>
    <xdr:to>
      <xdr:col>4</xdr:col>
      <xdr:colOff>1065162</xdr:colOff>
      <xdr:row>458</xdr:row>
      <xdr:rowOff>599473</xdr:rowOff>
    </xdr:to>
    <xdr:pic>
      <xdr:nvPicPr>
        <xdr:cNvPr id="469" name="Рисунок 468" descr="Soundsystem, 420 W, WLAN, verdeckter Einbau 12 V"/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8711" y="169821534"/>
          <a:ext cx="921774" cy="538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20484</xdr:colOff>
      <xdr:row>456</xdr:row>
      <xdr:rowOff>143388</xdr:rowOff>
    </xdr:from>
    <xdr:to>
      <xdr:col>3</xdr:col>
      <xdr:colOff>1812822</xdr:colOff>
      <xdr:row>458</xdr:row>
      <xdr:rowOff>124736</xdr:rowOff>
    </xdr:to>
    <xdr:pic>
      <xdr:nvPicPr>
        <xdr:cNvPr id="471" name="Рисунок 470" descr="Soundsystem, 420 W, WLAN, verdeckter Einbau 12 V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381" t="2753" r="15106"/>
        <a:stretch/>
      </xdr:blipFill>
      <xdr:spPr bwMode="auto">
        <a:xfrm>
          <a:off x="870565" y="168295485"/>
          <a:ext cx="1792338" cy="15893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215082</xdr:colOff>
      <xdr:row>459</xdr:row>
      <xdr:rowOff>450646</xdr:rowOff>
    </xdr:from>
    <xdr:to>
      <xdr:col>4</xdr:col>
      <xdr:colOff>878847</xdr:colOff>
      <xdr:row>459</xdr:row>
      <xdr:rowOff>1044678</xdr:rowOff>
    </xdr:to>
    <xdr:pic>
      <xdr:nvPicPr>
        <xdr:cNvPr id="472" name="Рисунок 471" descr="Exciter, für Audio-System 12 V"/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0405" y="170825243"/>
          <a:ext cx="663765" cy="5940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40967</xdr:colOff>
      <xdr:row>460</xdr:row>
      <xdr:rowOff>61451</xdr:rowOff>
    </xdr:from>
    <xdr:to>
      <xdr:col>4</xdr:col>
      <xdr:colOff>1085646</xdr:colOff>
      <xdr:row>460</xdr:row>
      <xdr:rowOff>757903</xdr:rowOff>
    </xdr:to>
    <xdr:pic>
      <xdr:nvPicPr>
        <xdr:cNvPr id="474" name="Рисунок 473" descr="Soundsystem, 105, Bluetooth®, Audio-System 12 V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5218" r="971" b="6086"/>
        <a:stretch/>
      </xdr:blipFill>
      <xdr:spPr bwMode="auto">
        <a:xfrm>
          <a:off x="2806290" y="171869919"/>
          <a:ext cx="1044679" cy="6964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184357</xdr:colOff>
      <xdr:row>460</xdr:row>
      <xdr:rowOff>51210</xdr:rowOff>
    </xdr:from>
    <xdr:to>
      <xdr:col>3</xdr:col>
      <xdr:colOff>1495323</xdr:colOff>
      <xdr:row>460</xdr:row>
      <xdr:rowOff>1031440</xdr:rowOff>
    </xdr:to>
    <xdr:pic>
      <xdr:nvPicPr>
        <xdr:cNvPr id="475" name="Рисунок 474" descr="Soundsystem, 105, Bluetooth®, Audio-System 12 V"/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438" y="171859678"/>
          <a:ext cx="1310966" cy="9802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122903</xdr:colOff>
      <xdr:row>461</xdr:row>
      <xdr:rowOff>302124</xdr:rowOff>
    </xdr:from>
    <xdr:to>
      <xdr:col>4</xdr:col>
      <xdr:colOff>1054919</xdr:colOff>
      <xdr:row>463</xdr:row>
      <xdr:rowOff>245810</xdr:rowOff>
    </xdr:to>
    <xdr:pic>
      <xdr:nvPicPr>
        <xdr:cNvPr id="476" name="Рисунок 475" descr="Netzteil, Häfele Loox, 12 V Konstant-Spannung, mit Einspeisleitung, EU-Stecker"/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8226" y="173544463"/>
          <a:ext cx="932016" cy="6196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174112</xdr:colOff>
      <xdr:row>459</xdr:row>
      <xdr:rowOff>81936</xdr:rowOff>
    </xdr:from>
    <xdr:to>
      <xdr:col>3</xdr:col>
      <xdr:colOff>1914284</xdr:colOff>
      <xdr:row>459</xdr:row>
      <xdr:rowOff>972984</xdr:rowOff>
    </xdr:to>
    <xdr:pic>
      <xdr:nvPicPr>
        <xdr:cNvPr id="477" name="Рисунок 476" descr="Soundsystem, 420, Bluetooth, verdeckter Einbau 12 V"/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193" y="170456533"/>
          <a:ext cx="1740172" cy="8910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389193</xdr:colOff>
      <xdr:row>460</xdr:row>
      <xdr:rowOff>1081306</xdr:rowOff>
    </xdr:from>
    <xdr:to>
      <xdr:col>3</xdr:col>
      <xdr:colOff>1433871</xdr:colOff>
      <xdr:row>460</xdr:row>
      <xdr:rowOff>1669435</xdr:rowOff>
    </xdr:to>
    <xdr:pic>
      <xdr:nvPicPr>
        <xdr:cNvPr id="478" name="Рисунок 477" descr="Soundsystem, 105, Bluetooth®, Audio-System 12 V"/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274" y="172889774"/>
          <a:ext cx="1044678" cy="5881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235769</xdr:colOff>
      <xdr:row>116</xdr:row>
      <xdr:rowOff>93383</xdr:rowOff>
    </xdr:from>
    <xdr:to>
      <xdr:col>4</xdr:col>
      <xdr:colOff>816794</xdr:colOff>
      <xdr:row>116</xdr:row>
      <xdr:rowOff>449826</xdr:rowOff>
    </xdr:to>
    <xdr:pic>
      <xdr:nvPicPr>
        <xdr:cNvPr id="410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092" y="36206448"/>
          <a:ext cx="581025" cy="356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238126</xdr:colOff>
      <xdr:row>117</xdr:row>
      <xdr:rowOff>85725</xdr:rowOff>
    </xdr:from>
    <xdr:to>
      <xdr:col>4</xdr:col>
      <xdr:colOff>908798</xdr:colOff>
      <xdr:row>118</xdr:row>
      <xdr:rowOff>276532</xdr:rowOff>
    </xdr:to>
    <xdr:pic>
      <xdr:nvPicPr>
        <xdr:cNvPr id="412" name="Рисунок 6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449" y="36669919"/>
          <a:ext cx="670672" cy="477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428625</xdr:colOff>
      <xdr:row>120</xdr:row>
      <xdr:rowOff>9525</xdr:rowOff>
    </xdr:from>
    <xdr:to>
      <xdr:col>4</xdr:col>
      <xdr:colOff>752475</xdr:colOff>
      <xdr:row>121</xdr:row>
      <xdr:rowOff>0</xdr:rowOff>
    </xdr:to>
    <xdr:pic>
      <xdr:nvPicPr>
        <xdr:cNvPr id="413" name="Рисунок 7"/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3948" y="37454041"/>
          <a:ext cx="323850" cy="4001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466</xdr:row>
      <xdr:rowOff>0</xdr:rowOff>
    </xdr:from>
    <xdr:to>
      <xdr:col>3</xdr:col>
      <xdr:colOff>304800</xdr:colOff>
      <xdr:row>467</xdr:row>
      <xdr:rowOff>22122</xdr:rowOff>
    </xdr:to>
    <xdr:sp macro="" textlink="">
      <xdr:nvSpPr>
        <xdr:cNvPr id="415" name="AutoShape 31" descr="Steckdosen-Element, Power Eck, 230 V"/>
        <xdr:cNvSpPr>
          <a:spLocks noChangeAspect="1" noChangeArrowheads="1"/>
        </xdr:cNvSpPr>
      </xdr:nvSpPr>
      <xdr:spPr bwMode="auto">
        <a:xfrm>
          <a:off x="847725" y="153514425"/>
          <a:ext cx="304800" cy="21262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180976</xdr:colOff>
      <xdr:row>466</xdr:row>
      <xdr:rowOff>57150</xdr:rowOff>
    </xdr:from>
    <xdr:to>
      <xdr:col>4</xdr:col>
      <xdr:colOff>704851</xdr:colOff>
      <xdr:row>469</xdr:row>
      <xdr:rowOff>314325</xdr:rowOff>
    </xdr:to>
    <xdr:pic>
      <xdr:nvPicPr>
        <xdr:cNvPr id="416" name="Рисунок 1"/>
        <xdr:cNvPicPr>
          <a:picLocks noChangeAspect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1" y="153571575"/>
          <a:ext cx="24384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161926</xdr:colOff>
      <xdr:row>470</xdr:row>
      <xdr:rowOff>57149</xdr:rowOff>
    </xdr:from>
    <xdr:to>
      <xdr:col>3</xdr:col>
      <xdr:colOff>1323975</xdr:colOff>
      <xdr:row>471</xdr:row>
      <xdr:rowOff>266699</xdr:rowOff>
    </xdr:to>
    <xdr:pic>
      <xdr:nvPicPr>
        <xdr:cNvPr id="417" name="Рисунок 2"/>
        <xdr:cNvPicPr>
          <a:picLocks noChangeAspect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1" y="154781249"/>
          <a:ext cx="1162049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361951</xdr:colOff>
      <xdr:row>470</xdr:row>
      <xdr:rowOff>19050</xdr:rowOff>
    </xdr:from>
    <xdr:to>
      <xdr:col>4</xdr:col>
      <xdr:colOff>942975</xdr:colOff>
      <xdr:row>471</xdr:row>
      <xdr:rowOff>0</xdr:rowOff>
    </xdr:to>
    <xdr:pic>
      <xdr:nvPicPr>
        <xdr:cNvPr id="473" name="Рисунок 3"/>
        <xdr:cNvPicPr>
          <a:picLocks noChangeAspect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1" y="154743150"/>
          <a:ext cx="581024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352425</xdr:colOff>
      <xdr:row>471</xdr:row>
      <xdr:rowOff>0</xdr:rowOff>
    </xdr:from>
    <xdr:to>
      <xdr:col>4</xdr:col>
      <xdr:colOff>933450</xdr:colOff>
      <xdr:row>472</xdr:row>
      <xdr:rowOff>0</xdr:rowOff>
    </xdr:to>
    <xdr:pic>
      <xdr:nvPicPr>
        <xdr:cNvPr id="479" name="Рисунок 4"/>
        <xdr:cNvPicPr>
          <a:picLocks noChangeAspect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155247975"/>
          <a:ext cx="5810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57151</xdr:colOff>
      <xdr:row>472</xdr:row>
      <xdr:rowOff>38101</xdr:rowOff>
    </xdr:from>
    <xdr:to>
      <xdr:col>4</xdr:col>
      <xdr:colOff>1104901</xdr:colOff>
      <xdr:row>473</xdr:row>
      <xdr:rowOff>278627</xdr:rowOff>
    </xdr:to>
    <xdr:pic>
      <xdr:nvPicPr>
        <xdr:cNvPr id="480" name="Рисунок 7"/>
        <xdr:cNvPicPr>
          <a:picLocks noChangeAspect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1" y="155743276"/>
          <a:ext cx="1047750" cy="726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472</xdr:row>
      <xdr:rowOff>142875</xdr:rowOff>
    </xdr:from>
    <xdr:to>
      <xdr:col>3</xdr:col>
      <xdr:colOff>1743075</xdr:colOff>
      <xdr:row>474</xdr:row>
      <xdr:rowOff>114300</xdr:rowOff>
    </xdr:to>
    <xdr:pic>
      <xdr:nvPicPr>
        <xdr:cNvPr id="481" name="Рисунок 8"/>
        <xdr:cNvPicPr>
          <a:picLocks noChangeAspect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55848050"/>
          <a:ext cx="16478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183984</xdr:colOff>
      <xdr:row>483</xdr:row>
      <xdr:rowOff>97755</xdr:rowOff>
    </xdr:from>
    <xdr:to>
      <xdr:col>4</xdr:col>
      <xdr:colOff>751974</xdr:colOff>
      <xdr:row>483</xdr:row>
      <xdr:rowOff>686849</xdr:rowOff>
    </xdr:to>
    <xdr:pic>
      <xdr:nvPicPr>
        <xdr:cNvPr id="482" name="Рисунок 9"/>
        <xdr:cNvPicPr>
          <a:picLocks noChangeAspect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6234" y="162765705"/>
          <a:ext cx="567990" cy="589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114301</xdr:colOff>
      <xdr:row>484</xdr:row>
      <xdr:rowOff>57150</xdr:rowOff>
    </xdr:from>
    <xdr:to>
      <xdr:col>4</xdr:col>
      <xdr:colOff>571500</xdr:colOff>
      <xdr:row>484</xdr:row>
      <xdr:rowOff>447675</xdr:rowOff>
    </xdr:to>
    <xdr:pic>
      <xdr:nvPicPr>
        <xdr:cNvPr id="483" name="Рисунок 10"/>
        <xdr:cNvPicPr>
          <a:picLocks noChangeAspect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1" y="163487100"/>
          <a:ext cx="457199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485</xdr:row>
      <xdr:rowOff>62022</xdr:rowOff>
    </xdr:from>
    <xdr:to>
      <xdr:col>4</xdr:col>
      <xdr:colOff>695326</xdr:colOff>
      <xdr:row>485</xdr:row>
      <xdr:rowOff>533399</xdr:rowOff>
    </xdr:to>
    <xdr:pic>
      <xdr:nvPicPr>
        <xdr:cNvPr id="484" name="Рисунок 11"/>
        <xdr:cNvPicPr>
          <a:picLocks noChangeAspect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164034897"/>
          <a:ext cx="600076" cy="471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209550</xdr:colOff>
      <xdr:row>474</xdr:row>
      <xdr:rowOff>19051</xdr:rowOff>
    </xdr:from>
    <xdr:to>
      <xdr:col>4</xdr:col>
      <xdr:colOff>714375</xdr:colOff>
      <xdr:row>475</xdr:row>
      <xdr:rowOff>2970</xdr:rowOff>
    </xdr:to>
    <xdr:pic>
      <xdr:nvPicPr>
        <xdr:cNvPr id="485" name="Рисунок 484" descr="Einspeisleitung, SV16 mit Steckverbinder und Schuko-Stecker"/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56762451"/>
          <a:ext cx="504825" cy="43159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486</xdr:row>
      <xdr:rowOff>0</xdr:rowOff>
    </xdr:from>
    <xdr:to>
      <xdr:col>3</xdr:col>
      <xdr:colOff>304800</xdr:colOff>
      <xdr:row>487</xdr:row>
      <xdr:rowOff>188493</xdr:rowOff>
    </xdr:to>
    <xdr:sp macro="" textlink="">
      <xdr:nvSpPr>
        <xdr:cNvPr id="486" name="AutoShape 31" descr="Steckdosen-Element, Power Eck, 230 V"/>
        <xdr:cNvSpPr>
          <a:spLocks noChangeAspect="1" noChangeArrowheads="1"/>
        </xdr:cNvSpPr>
      </xdr:nvSpPr>
      <xdr:spPr bwMode="auto">
        <a:xfrm>
          <a:off x="847725" y="164525325"/>
          <a:ext cx="304800" cy="9600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689810</xdr:colOff>
      <xdr:row>481</xdr:row>
      <xdr:rowOff>30079</xdr:rowOff>
    </xdr:from>
    <xdr:to>
      <xdr:col>3</xdr:col>
      <xdr:colOff>1251785</xdr:colOff>
      <xdr:row>482</xdr:row>
      <xdr:rowOff>1707</xdr:rowOff>
    </xdr:to>
    <xdr:pic>
      <xdr:nvPicPr>
        <xdr:cNvPr id="487" name="Рисунок 486" descr="Steckdosen-Element, Power Eck, 230 V"/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7535" y="160888279"/>
          <a:ext cx="561975" cy="79077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490789</xdr:colOff>
      <xdr:row>481</xdr:row>
      <xdr:rowOff>50131</xdr:rowOff>
    </xdr:from>
    <xdr:to>
      <xdr:col>4</xdr:col>
      <xdr:colOff>646823</xdr:colOff>
      <xdr:row>482</xdr:row>
      <xdr:rowOff>2505</xdr:rowOff>
    </xdr:to>
    <xdr:pic>
      <xdr:nvPicPr>
        <xdr:cNvPr id="488" name="Рисунок 487" descr="Steckdosen-Element, Power Eck, 230 V"/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039" y="160908331"/>
          <a:ext cx="156034" cy="762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495300</xdr:colOff>
      <xdr:row>483</xdr:row>
      <xdr:rowOff>28576</xdr:rowOff>
    </xdr:from>
    <xdr:to>
      <xdr:col>3</xdr:col>
      <xdr:colOff>1038225</xdr:colOff>
      <xdr:row>484</xdr:row>
      <xdr:rowOff>1845</xdr:rowOff>
    </xdr:to>
    <xdr:pic>
      <xdr:nvPicPr>
        <xdr:cNvPr id="489" name="Рисунок 488" descr="Steckdosen-Element, für Kochinseln, mit 2-fach Steckdose, 230 V"/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62696526"/>
          <a:ext cx="542925" cy="67811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229316</xdr:colOff>
      <xdr:row>486</xdr:row>
      <xdr:rowOff>151479</xdr:rowOff>
    </xdr:from>
    <xdr:to>
      <xdr:col>4</xdr:col>
      <xdr:colOff>860321</xdr:colOff>
      <xdr:row>488</xdr:row>
      <xdr:rowOff>2457</xdr:rowOff>
    </xdr:to>
    <xdr:pic>
      <xdr:nvPicPr>
        <xdr:cNvPr id="490" name="Рисунок 489" descr="Schutzkontaktstecker, extra flach, 230 V"/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1566" y="164676804"/>
          <a:ext cx="631005" cy="6796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380500</xdr:colOff>
      <xdr:row>486</xdr:row>
      <xdr:rowOff>38602</xdr:rowOff>
    </xdr:from>
    <xdr:to>
      <xdr:col>3</xdr:col>
      <xdr:colOff>1190125</xdr:colOff>
      <xdr:row>487</xdr:row>
      <xdr:rowOff>188030</xdr:rowOff>
    </xdr:to>
    <xdr:pic>
      <xdr:nvPicPr>
        <xdr:cNvPr id="491" name="Рисунок 490" descr="Schutzkontaktstecker, extra flach, 230 V"/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225" y="164563927"/>
          <a:ext cx="809625" cy="9971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70184</xdr:colOff>
      <xdr:row>475</xdr:row>
      <xdr:rowOff>10028</xdr:rowOff>
    </xdr:from>
    <xdr:to>
      <xdr:col>4</xdr:col>
      <xdr:colOff>1032711</xdr:colOff>
      <xdr:row>477</xdr:row>
      <xdr:rowOff>1975</xdr:rowOff>
    </xdr:to>
    <xdr:pic>
      <xdr:nvPicPr>
        <xdr:cNvPr id="492" name="Рисунок 491" descr="Steckdosen-Element, Push, versenkbar, 230 V"/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434" y="157248728"/>
          <a:ext cx="962527" cy="96349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431130</xdr:colOff>
      <xdr:row>475</xdr:row>
      <xdr:rowOff>60157</xdr:rowOff>
    </xdr:from>
    <xdr:to>
      <xdr:col>11</xdr:col>
      <xdr:colOff>822157</xdr:colOff>
      <xdr:row>477</xdr:row>
      <xdr:rowOff>2132</xdr:rowOff>
    </xdr:to>
    <xdr:pic>
      <xdr:nvPicPr>
        <xdr:cNvPr id="493" name="Рисунок 492" descr="Steckdosen-Element, Push, versenkbar, 230 V"/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8755" y="157298857"/>
          <a:ext cx="391027" cy="9135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60158</xdr:colOff>
      <xdr:row>477</xdr:row>
      <xdr:rowOff>30079</xdr:rowOff>
    </xdr:from>
    <xdr:to>
      <xdr:col>3</xdr:col>
      <xdr:colOff>1363580</xdr:colOff>
      <xdr:row>478</xdr:row>
      <xdr:rowOff>3676</xdr:rowOff>
    </xdr:to>
    <xdr:pic>
      <xdr:nvPicPr>
        <xdr:cNvPr id="494" name="Рисунок 493" descr="Steckdosen-Element, drehbar, 2-fach Steckdose, 230 V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772" t="6978" r="9845" b="10836"/>
        <a:stretch/>
      </xdr:blipFill>
      <xdr:spPr bwMode="auto">
        <a:xfrm>
          <a:off x="907883" y="158259379"/>
          <a:ext cx="1303422" cy="86894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90237</xdr:colOff>
      <xdr:row>478</xdr:row>
      <xdr:rowOff>40106</xdr:rowOff>
    </xdr:from>
    <xdr:to>
      <xdr:col>4</xdr:col>
      <xdr:colOff>1143000</xdr:colOff>
      <xdr:row>480</xdr:row>
      <xdr:rowOff>3296</xdr:rowOff>
    </xdr:to>
    <xdr:pic>
      <xdr:nvPicPr>
        <xdr:cNvPr id="499" name="Рисунок 498" descr="Steckdosen-Element, Slide, 230 V"/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2487" y="159221906"/>
          <a:ext cx="1052763" cy="7347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350922</xdr:colOff>
      <xdr:row>478</xdr:row>
      <xdr:rowOff>50132</xdr:rowOff>
    </xdr:from>
    <xdr:to>
      <xdr:col>3</xdr:col>
      <xdr:colOff>1263316</xdr:colOff>
      <xdr:row>480</xdr:row>
      <xdr:rowOff>3425</xdr:rowOff>
    </xdr:to>
    <xdr:pic>
      <xdr:nvPicPr>
        <xdr:cNvPr id="500" name="Рисунок 499" descr="Steckdosen-Element, Slide, 230 V"/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8647" y="159231932"/>
          <a:ext cx="912394" cy="62956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30079</xdr:colOff>
      <xdr:row>480</xdr:row>
      <xdr:rowOff>30080</xdr:rowOff>
    </xdr:from>
    <xdr:to>
      <xdr:col>4</xdr:col>
      <xdr:colOff>1143001</xdr:colOff>
      <xdr:row>481</xdr:row>
      <xdr:rowOff>4514</xdr:rowOff>
    </xdr:to>
    <xdr:pic>
      <xdr:nvPicPr>
        <xdr:cNvPr id="501" name="Рисунок 500" descr="Qi-Ladestation, verdeckter Einbau, 230 V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608" t="6521" r="7860" b="4348"/>
        <a:stretch/>
      </xdr:blipFill>
      <xdr:spPr bwMode="auto">
        <a:xfrm>
          <a:off x="2792329" y="160011980"/>
          <a:ext cx="1112922" cy="82215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666913</xdr:colOff>
      <xdr:row>480</xdr:row>
      <xdr:rowOff>265213</xdr:rowOff>
    </xdr:from>
    <xdr:to>
      <xdr:col>3</xdr:col>
      <xdr:colOff>1210967</xdr:colOff>
      <xdr:row>480</xdr:row>
      <xdr:rowOff>624758</xdr:rowOff>
    </xdr:to>
    <xdr:pic>
      <xdr:nvPicPr>
        <xdr:cNvPr id="502" name="Рисунок 501" descr="Qi-Ladestation, verdeckter Einbau, 230 V"/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994" y="183841665"/>
          <a:ext cx="544054" cy="35954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320842</xdr:colOff>
      <xdr:row>482</xdr:row>
      <xdr:rowOff>40107</xdr:rowOff>
    </xdr:from>
    <xdr:to>
      <xdr:col>11</xdr:col>
      <xdr:colOff>521368</xdr:colOff>
      <xdr:row>483</xdr:row>
      <xdr:rowOff>1689</xdr:rowOff>
    </xdr:to>
    <xdr:pic>
      <xdr:nvPicPr>
        <xdr:cNvPr id="504" name="Рисунок 503" descr="Steckdosen-Element Kombi, 230 V, mit USB-Ladestation und Bluetooth&lt;sup&gt;®&lt;/sup&gt;-Lautsprecher"/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8467" y="161755557"/>
          <a:ext cx="200526" cy="8759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2089355</xdr:colOff>
      <xdr:row>2</xdr:row>
      <xdr:rowOff>102419</xdr:rowOff>
    </xdr:from>
    <xdr:to>
      <xdr:col>7</xdr:col>
      <xdr:colOff>3035021</xdr:colOff>
      <xdr:row>5</xdr:row>
      <xdr:rowOff>0</xdr:rowOff>
    </xdr:to>
    <xdr:sp macro="" textlink="">
      <xdr:nvSpPr>
        <xdr:cNvPr id="507" name="Прямокутник 506">
          <a:hlinkClick xmlns:r="http://schemas.openxmlformats.org/officeDocument/2006/relationships" r:id="rId383"/>
        </xdr:cNvPr>
        <xdr:cNvSpPr/>
      </xdr:nvSpPr>
      <xdr:spPr>
        <a:xfrm>
          <a:off x="7620000" y="225322"/>
          <a:ext cx="945666" cy="420642"/>
        </a:xfrm>
        <a:prstGeom prst="rect">
          <a:avLst/>
        </a:prstGeom>
        <a:solidFill>
          <a:schemeClr val="bg1">
            <a:lumMod val="65000"/>
          </a:schemeClr>
        </a:solidFill>
        <a:ln w="0"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1000" b="1">
              <a:solidFill>
                <a:sysClr val="windowText" lastClr="000000"/>
              </a:solidFill>
            </a:rPr>
            <a:t>Штепсельні розетки</a:t>
          </a:r>
        </a:p>
      </xdr:txBody>
    </xdr:sp>
    <xdr:clientData/>
  </xdr:twoCellAnchor>
  <xdr:twoCellAnchor editAs="oneCell">
    <xdr:from>
      <xdr:col>3</xdr:col>
      <xdr:colOff>696452</xdr:colOff>
      <xdr:row>482</xdr:row>
      <xdr:rowOff>30726</xdr:rowOff>
    </xdr:from>
    <xdr:to>
      <xdr:col>3</xdr:col>
      <xdr:colOff>1226712</xdr:colOff>
      <xdr:row>482</xdr:row>
      <xdr:rowOff>943120</xdr:rowOff>
    </xdr:to>
    <xdr:pic>
      <xdr:nvPicPr>
        <xdr:cNvPr id="508" name="Рисунок 507" descr="Steckdosen-Element Kombi, 230 V, mit USB-Ladestation und Bluetooth&lt;sup&gt;®&lt;/sup&gt;-Lautsprecher"/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6533" y="185307339"/>
          <a:ext cx="530260" cy="91239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475871</xdr:colOff>
      <xdr:row>482</xdr:row>
      <xdr:rowOff>40753</xdr:rowOff>
    </xdr:from>
    <xdr:to>
      <xdr:col>4</xdr:col>
      <xdr:colOff>646318</xdr:colOff>
      <xdr:row>482</xdr:row>
      <xdr:rowOff>943279</xdr:rowOff>
    </xdr:to>
    <xdr:pic>
      <xdr:nvPicPr>
        <xdr:cNvPr id="509" name="Рисунок 508" descr="Steckdosen-Element Kombi, 230 V, mit USB-Ladestation und Bluetooth&lt;sup&gt;®&lt;/sup&gt;-Lautsprecher"/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1194" y="185358334"/>
          <a:ext cx="170447" cy="9025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51209</xdr:colOff>
      <xdr:row>477</xdr:row>
      <xdr:rowOff>81935</xdr:rowOff>
    </xdr:from>
    <xdr:to>
      <xdr:col>4</xdr:col>
      <xdr:colOff>1013733</xdr:colOff>
      <xdr:row>477</xdr:row>
      <xdr:rowOff>853962</xdr:rowOff>
    </xdr:to>
    <xdr:grpSp>
      <xdr:nvGrpSpPr>
        <xdr:cNvPr id="510" name="Групувати 509"/>
        <xdr:cNvGrpSpPr/>
      </xdr:nvGrpSpPr>
      <xdr:grpSpPr>
        <a:xfrm>
          <a:off x="2816532" y="183750564"/>
          <a:ext cx="962524" cy="772027"/>
          <a:chOff x="2847476" y="179591368"/>
          <a:chExt cx="1012656" cy="862265"/>
        </a:xfrm>
      </xdr:grpSpPr>
      <xdr:pic>
        <xdr:nvPicPr>
          <xdr:cNvPr id="511" name="Рисунок 510" descr="Steckdosen-Element, drehbar, 2-fach Steckdose, 230 V"/>
          <xdr:cNvPicPr>
            <a:picLocks noChangeAspect="1" noChangeArrowheads="1"/>
          </xdr:cNvPicPr>
        </xdr:nvPicPr>
        <xdr:blipFill>
          <a:blip xmlns:r="http://schemas.openxmlformats.org/officeDocument/2006/relationships" r:embed="rId386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77552" y="179591368"/>
            <a:ext cx="500560" cy="381000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12" name="Рисунок 511" descr="Steckdosen-Element, drehbar, 2-fach Steckdose, 230 V"/>
          <xdr:cNvPicPr>
            <a:picLocks noChangeAspect="1" noChangeArrowheads="1"/>
          </xdr:cNvPicPr>
        </xdr:nvPicPr>
        <xdr:blipFill>
          <a:blip xmlns:r="http://schemas.openxmlformats.org/officeDocument/2006/relationships" r:embed="rId387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08948" y="179842026"/>
            <a:ext cx="451184" cy="366583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13" name="Рисунок 512" descr="Steckdosen-Element, drehbar, 2-fach Steckdose, 230 V"/>
          <xdr:cNvPicPr>
            <a:picLocks noChangeAspect="1" noChangeArrowheads="1"/>
          </xdr:cNvPicPr>
        </xdr:nvPicPr>
        <xdr:blipFill>
          <a:blip xmlns:r="http://schemas.openxmlformats.org/officeDocument/2006/relationships" r:embed="rId388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47476" y="180044891"/>
            <a:ext cx="501313" cy="408742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2</xdr:col>
      <xdr:colOff>184355</xdr:colOff>
      <xdr:row>0</xdr:row>
      <xdr:rowOff>40968</xdr:rowOff>
    </xdr:from>
    <xdr:to>
      <xdr:col>4</xdr:col>
      <xdr:colOff>817716</xdr:colOff>
      <xdr:row>0</xdr:row>
      <xdr:rowOff>1050618</xdr:rowOff>
    </xdr:to>
    <xdr:pic>
      <xdr:nvPicPr>
        <xdr:cNvPr id="495" name="Picture 39" descr="furnit_красно_син [Converted]"/>
        <xdr:cNvPicPr>
          <a:picLocks noChangeAspect="1" noChangeArrowheads="1"/>
        </xdr:cNvPicPr>
      </xdr:nvPicPr>
      <xdr:blipFill>
        <a:blip xmlns:r="http://schemas.openxmlformats.org/officeDocument/2006/relationships" r:embed="rId389"/>
        <a:srcRect/>
        <a:stretch>
          <a:fillRect/>
        </a:stretch>
      </xdr:blipFill>
      <xdr:spPr bwMode="auto">
        <a:xfrm>
          <a:off x="839839" y="40968"/>
          <a:ext cx="27432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8</xdr:col>
      <xdr:colOff>348225</xdr:colOff>
      <xdr:row>1</xdr:row>
      <xdr:rowOff>92178</xdr:rowOff>
    </xdr:to>
    <xdr:sp macro="" textlink="">
      <xdr:nvSpPr>
        <xdr:cNvPr id="496" name="Text Box 25"/>
        <xdr:cNvSpPr txBox="1">
          <a:spLocks noChangeArrowheads="1"/>
        </xdr:cNvSpPr>
      </xdr:nvSpPr>
      <xdr:spPr bwMode="auto">
        <a:xfrm>
          <a:off x="4772742" y="0"/>
          <a:ext cx="5008306" cy="1659194"/>
        </a:xfrm>
        <a:prstGeom prst="rect">
          <a:avLst/>
        </a:prstGeom>
        <a:noFill/>
        <a:ln>
          <a:noFill/>
        </a:ln>
        <a:extLst>
          <a:ext uri="{909E8E84-426E-40DD-AFC4-6F175D3DCCD1}"/>
          <a:ext uri="{91240B29-F687-4F45-9708-019B960494DF}"/>
        </a:extLst>
      </xdr:spPr>
      <xdr:txBody>
        <a:bodyPr vertOverflow="clip" wrap="square" lIns="0" tIns="0" rIns="0" bIns="0" anchor="t"/>
        <a:lstStyle/>
        <a:p>
          <a:pPr rtl="0"/>
          <a:r>
            <a:rPr lang="ru-RU" sz="1600" b="0" i="0" baseline="0">
              <a:latin typeface="+mn-lt"/>
              <a:ea typeface="+mn-ea"/>
              <a:cs typeface="+mn-cs"/>
            </a:rPr>
            <a:t>61105 Харьков, ул.Киргизская 19, корпус 2,офис 1 </a:t>
          </a:r>
          <a:endParaRPr lang="ru-RU" sz="1600">
            <a:latin typeface="+mn-lt"/>
            <a:ea typeface="+mn-ea"/>
            <a:cs typeface="+mn-cs"/>
          </a:endParaRPr>
        </a:p>
        <a:p>
          <a:pPr rtl="0"/>
          <a:r>
            <a:rPr lang="ru-RU" sz="1600" b="0" i="0" baseline="0">
              <a:latin typeface="+mn-lt"/>
              <a:ea typeface="+mn-ea"/>
              <a:cs typeface="+mn-cs"/>
            </a:rPr>
            <a:t>тел. (057) 762-86-86; 755-55-21</a:t>
          </a:r>
          <a:endParaRPr lang="ru-RU" sz="1600">
            <a:latin typeface="+mn-lt"/>
            <a:ea typeface="+mn-ea"/>
            <a:cs typeface="+mn-cs"/>
          </a:endParaRPr>
        </a:p>
        <a:p>
          <a:pPr rtl="0"/>
          <a:r>
            <a:rPr lang="ru-RU" sz="1600" b="0" i="0" baseline="0">
              <a:latin typeface="+mn-lt"/>
              <a:ea typeface="+mn-ea"/>
              <a:cs typeface="+mn-cs"/>
            </a:rPr>
            <a:t>тел./факс: (057) 739-06-80</a:t>
          </a:r>
          <a:endParaRPr lang="ru-RU" sz="1600">
            <a:latin typeface="+mn-lt"/>
            <a:ea typeface="+mn-ea"/>
            <a:cs typeface="+mn-cs"/>
          </a:endParaRPr>
        </a:p>
        <a:p>
          <a:pPr rtl="0" fontAlgn="base"/>
          <a:r>
            <a:rPr lang="ru-RU" sz="1600" b="0" i="0" baseline="0">
              <a:latin typeface="+mn-lt"/>
              <a:ea typeface="+mn-ea"/>
              <a:cs typeface="+mn-cs"/>
            </a:rPr>
            <a:t>Е-</a:t>
          </a:r>
          <a:r>
            <a:rPr lang="en-US" sz="1600" b="0" i="0" baseline="0">
              <a:latin typeface="+mn-lt"/>
              <a:ea typeface="+mn-ea"/>
              <a:cs typeface="+mn-cs"/>
            </a:rPr>
            <a:t>mail</a:t>
          </a:r>
          <a:r>
            <a:rPr lang="ru-RU" sz="1600" b="0" i="0" baseline="0">
              <a:latin typeface="+mn-lt"/>
              <a:ea typeface="+mn-ea"/>
              <a:cs typeface="+mn-cs"/>
            </a:rPr>
            <a:t>:</a:t>
          </a:r>
          <a:r>
            <a:rPr lang="en-US" sz="1600" b="0" i="0" baseline="0">
              <a:latin typeface="+mn-lt"/>
              <a:ea typeface="+mn-ea"/>
              <a:cs typeface="+mn-cs"/>
            </a:rPr>
            <a:t> Lider.kh.org@gmail.com  </a:t>
          </a:r>
          <a:endParaRPr lang="ru-RU" sz="1600" b="0" i="0" baseline="0">
            <a:latin typeface="+mn-lt"/>
            <a:ea typeface="+mn-ea"/>
            <a:cs typeface="+mn-cs"/>
          </a:endParaRPr>
        </a:p>
        <a:p>
          <a:pPr rtl="0" fontAlgn="base"/>
          <a:endParaRPr lang="ru-RU" sz="1600" b="0" i="0" baseline="0">
            <a:solidFill>
              <a:srgbClr val="0000CC"/>
            </a:solidFill>
            <a:latin typeface="+mn-lt"/>
            <a:ea typeface="+mn-ea"/>
            <a:cs typeface="+mn-cs"/>
          </a:endParaRPr>
        </a:p>
        <a:p>
          <a:r>
            <a:rPr lang="en-US" sz="1600" b="0" i="0" baseline="0">
              <a:solidFill>
                <a:srgbClr val="0000CC"/>
              </a:solidFill>
              <a:latin typeface="+mn-lt"/>
              <a:ea typeface="+mn-ea"/>
              <a:cs typeface="+mn-cs"/>
            </a:rPr>
            <a:t>www.lider-kh.org.ua</a:t>
          </a:r>
          <a:endParaRPr lang="en-US" sz="1600" b="1" i="0" u="none" strike="noStrike" baseline="0">
            <a:solidFill>
              <a:srgbClr val="0000CC"/>
            </a:solidFill>
            <a:latin typeface="Verdana"/>
            <a:ea typeface="Verdana"/>
            <a:cs typeface="Verdana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id="1" name="price" displayName="price" ref="A2:E1436" totalsRowShown="0" headerRowDxfId="8" headerRowBorderDxfId="7" tableBorderDxfId="6">
  <autoFilter ref="A2:E1436"/>
  <tableColumns count="5">
    <tableColumn id="1" name="артикул" dataDxfId="5"/>
    <tableColumn id="2" name="тип запасів" dataDxfId="4"/>
    <tableColumn id="3" name="Найменування" dataDxfId="3"/>
    <tableColumn id="4" name="од." dataDxfId="2"/>
    <tableColumn id="5" name="Ц І Н А" dataDxfId="1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oa.haefele.de/loox.html" TargetMode="External"/><Relationship Id="rId2" Type="http://schemas.openxmlformats.org/officeDocument/2006/relationships/hyperlink" Target="http://oa.haefele.de/loox.html" TargetMode="External"/><Relationship Id="rId1" Type="http://schemas.openxmlformats.org/officeDocument/2006/relationships/hyperlink" Target="https://www.haefele.de/prod-live/web/WFS/Haefele-HDE-Site/de_DE/-/EUR/Static-View/pdfcatalog/de_DE/DGH_Design2017/index.html?startpage=2.176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1436"/>
  <sheetViews>
    <sheetView topLeftCell="A1429" workbookViewId="0">
      <selection activeCell="E1436" sqref="E1436"/>
    </sheetView>
  </sheetViews>
  <sheetFormatPr defaultRowHeight="15"/>
  <cols>
    <col min="1" max="1" width="10.140625" customWidth="1"/>
    <col min="2" max="2" width="15" bestFit="1" customWidth="1"/>
    <col min="3" max="3" width="32.7109375" customWidth="1"/>
    <col min="5" max="5" width="14.5703125" bestFit="1" customWidth="1"/>
  </cols>
  <sheetData>
    <row r="1" spans="1:5">
      <c r="A1">
        <v>1</v>
      </c>
      <c r="B1">
        <v>2</v>
      </c>
      <c r="C1">
        <v>3</v>
      </c>
      <c r="D1">
        <v>4</v>
      </c>
      <c r="E1">
        <v>5</v>
      </c>
    </row>
    <row r="2" spans="1:5">
      <c r="A2" s="5" t="s">
        <v>480</v>
      </c>
      <c r="B2" s="5" t="s">
        <v>481</v>
      </c>
      <c r="C2" s="5" t="s">
        <v>4</v>
      </c>
      <c r="D2" s="5" t="s">
        <v>1</v>
      </c>
      <c r="E2" s="5" t="s">
        <v>2</v>
      </c>
    </row>
    <row r="3" spans="1:5" ht="30">
      <c r="A3" s="9" t="s">
        <v>502</v>
      </c>
      <c r="B3" s="9" t="s">
        <v>503</v>
      </c>
      <c r="C3" s="10" t="s">
        <v>504</v>
      </c>
      <c r="D3" s="11" t="s">
        <v>505</v>
      </c>
      <c r="E3" s="12">
        <v>34.316099999999999</v>
      </c>
    </row>
    <row r="4" spans="1:5" ht="30">
      <c r="A4" s="9" t="s">
        <v>379</v>
      </c>
      <c r="B4" s="9" t="s">
        <v>503</v>
      </c>
      <c r="C4" s="10" t="s">
        <v>506</v>
      </c>
      <c r="D4" s="11" t="s">
        <v>505</v>
      </c>
      <c r="E4" s="12">
        <v>40.004460000000002</v>
      </c>
    </row>
    <row r="5" spans="1:5" ht="30">
      <c r="A5" s="9" t="s">
        <v>380</v>
      </c>
      <c r="B5" s="9" t="s">
        <v>503</v>
      </c>
      <c r="C5" s="10" t="s">
        <v>507</v>
      </c>
      <c r="D5" s="11" t="s">
        <v>505</v>
      </c>
      <c r="E5" s="12">
        <v>43.166069999999998</v>
      </c>
    </row>
    <row r="6" spans="1:5" ht="30">
      <c r="A6" s="9" t="s">
        <v>508</v>
      </c>
      <c r="B6" s="9" t="s">
        <v>503</v>
      </c>
      <c r="C6" s="10" t="s">
        <v>509</v>
      </c>
      <c r="D6" s="11" t="s">
        <v>505</v>
      </c>
      <c r="E6" s="12">
        <v>18.594110000000001</v>
      </c>
    </row>
    <row r="7" spans="1:5" ht="30">
      <c r="A7" s="9" t="s">
        <v>510</v>
      </c>
      <c r="B7" s="9" t="s">
        <v>503</v>
      </c>
      <c r="C7" s="10" t="s">
        <v>511</v>
      </c>
      <c r="D7" s="11" t="s">
        <v>505</v>
      </c>
      <c r="E7" s="12">
        <v>81.240470000000002</v>
      </c>
    </row>
    <row r="8" spans="1:5" ht="30">
      <c r="A8" s="9" t="s">
        <v>512</v>
      </c>
      <c r="B8" s="9" t="s">
        <v>503</v>
      </c>
      <c r="C8" s="10" t="s">
        <v>513</v>
      </c>
      <c r="D8" s="11" t="s">
        <v>505</v>
      </c>
      <c r="E8" s="12">
        <v>3572.1666799999998</v>
      </c>
    </row>
    <row r="9" spans="1:5" ht="45">
      <c r="A9" s="9" t="s">
        <v>514</v>
      </c>
      <c r="B9" s="9" t="s">
        <v>503</v>
      </c>
      <c r="C9" s="10" t="s">
        <v>515</v>
      </c>
      <c r="D9" s="11" t="s">
        <v>505</v>
      </c>
      <c r="E9" s="12">
        <v>50.161360000000002</v>
      </c>
    </row>
    <row r="10" spans="1:5" ht="45">
      <c r="A10" s="9" t="s">
        <v>516</v>
      </c>
      <c r="B10" s="9" t="s">
        <v>503</v>
      </c>
      <c r="C10" s="10" t="s">
        <v>517</v>
      </c>
      <c r="D10" s="11" t="s">
        <v>505</v>
      </c>
      <c r="E10" s="12">
        <v>28.802320000000002</v>
      </c>
    </row>
    <row r="11" spans="1:5" ht="45">
      <c r="A11" s="9" t="s">
        <v>265</v>
      </c>
      <c r="B11" s="9" t="s">
        <v>503</v>
      </c>
      <c r="C11" s="10" t="s">
        <v>518</v>
      </c>
      <c r="D11" s="11" t="s">
        <v>505</v>
      </c>
      <c r="E11" s="12">
        <v>12.005710000000001</v>
      </c>
    </row>
    <row r="12" spans="1:5" ht="45">
      <c r="A12" s="9" t="s">
        <v>519</v>
      </c>
      <c r="B12" s="9" t="s">
        <v>503</v>
      </c>
      <c r="C12" s="10" t="s">
        <v>520</v>
      </c>
      <c r="D12" s="11" t="s">
        <v>505</v>
      </c>
      <c r="E12" s="12">
        <v>14.477880000000001</v>
      </c>
    </row>
    <row r="13" spans="1:5" ht="45">
      <c r="A13" s="9" t="s">
        <v>282</v>
      </c>
      <c r="B13" s="9" t="s">
        <v>503</v>
      </c>
      <c r="C13" s="10" t="s">
        <v>521</v>
      </c>
      <c r="D13" s="11" t="s">
        <v>505</v>
      </c>
      <c r="E13" s="12">
        <v>16.373539999999998</v>
      </c>
    </row>
    <row r="14" spans="1:5" ht="45">
      <c r="A14" s="9" t="s">
        <v>522</v>
      </c>
      <c r="B14" s="9" t="s">
        <v>503</v>
      </c>
      <c r="C14" s="10" t="s">
        <v>523</v>
      </c>
      <c r="D14" s="11" t="s">
        <v>505</v>
      </c>
      <c r="E14" s="12">
        <v>78.008099999999999</v>
      </c>
    </row>
    <row r="15" spans="1:5" ht="45">
      <c r="A15" s="9" t="s">
        <v>284</v>
      </c>
      <c r="B15" s="9" t="s">
        <v>503</v>
      </c>
      <c r="C15" s="10" t="s">
        <v>523</v>
      </c>
      <c r="D15" s="11" t="s">
        <v>505</v>
      </c>
      <c r="E15" s="12">
        <v>88.195369999999997</v>
      </c>
    </row>
    <row r="16" spans="1:5" ht="45">
      <c r="A16" s="9" t="s">
        <v>236</v>
      </c>
      <c r="B16" s="9" t="s">
        <v>503</v>
      </c>
      <c r="C16" s="10" t="s">
        <v>524</v>
      </c>
      <c r="D16" s="11" t="s">
        <v>505</v>
      </c>
      <c r="E16" s="12">
        <v>187.55834999999999</v>
      </c>
    </row>
    <row r="17" spans="1:5" ht="45">
      <c r="A17" s="9" t="s">
        <v>237</v>
      </c>
      <c r="B17" s="9" t="s">
        <v>503</v>
      </c>
      <c r="C17" s="10" t="s">
        <v>525</v>
      </c>
      <c r="D17" s="11" t="s">
        <v>505</v>
      </c>
      <c r="E17" s="12">
        <v>187.55834999999999</v>
      </c>
    </row>
    <row r="18" spans="1:5" ht="45">
      <c r="A18" s="9" t="s">
        <v>238</v>
      </c>
      <c r="B18" s="9" t="s">
        <v>503</v>
      </c>
      <c r="C18" s="10" t="s">
        <v>526</v>
      </c>
      <c r="D18" s="11" t="s">
        <v>505</v>
      </c>
      <c r="E18" s="12">
        <v>204.38894999999999</v>
      </c>
    </row>
    <row r="19" spans="1:5" ht="30">
      <c r="A19" s="9" t="s">
        <v>527</v>
      </c>
      <c r="B19" s="9" t="s">
        <v>503</v>
      </c>
      <c r="C19" s="10" t="s">
        <v>528</v>
      </c>
      <c r="D19" s="11" t="s">
        <v>505</v>
      </c>
      <c r="E19" s="12">
        <v>47.613869999999999</v>
      </c>
    </row>
    <row r="20" spans="1:5" ht="30">
      <c r="A20" s="9" t="s">
        <v>271</v>
      </c>
      <c r="B20" s="9" t="s">
        <v>503</v>
      </c>
      <c r="C20" s="10" t="s">
        <v>529</v>
      </c>
      <c r="D20" s="11" t="s">
        <v>505</v>
      </c>
      <c r="E20" s="12">
        <v>10.714919999999999</v>
      </c>
    </row>
    <row r="21" spans="1:5" ht="45">
      <c r="A21" s="9" t="s">
        <v>272</v>
      </c>
      <c r="B21" s="9" t="s">
        <v>503</v>
      </c>
      <c r="C21" s="10" t="s">
        <v>530</v>
      </c>
      <c r="D21" s="11" t="s">
        <v>505</v>
      </c>
      <c r="E21" s="12">
        <v>10.714919999999999</v>
      </c>
    </row>
    <row r="22" spans="1:5" ht="45">
      <c r="A22" s="9" t="s">
        <v>273</v>
      </c>
      <c r="B22" s="9" t="s">
        <v>503</v>
      </c>
      <c r="C22" s="10" t="s">
        <v>530</v>
      </c>
      <c r="D22" s="11" t="s">
        <v>505</v>
      </c>
      <c r="E22" s="12">
        <v>10.714919999999999</v>
      </c>
    </row>
    <row r="23" spans="1:5" ht="30">
      <c r="A23" s="9" t="s">
        <v>117</v>
      </c>
      <c r="B23" s="9" t="s">
        <v>503</v>
      </c>
      <c r="C23" s="10" t="s">
        <v>531</v>
      </c>
      <c r="D23" s="11" t="s">
        <v>505</v>
      </c>
      <c r="E23" s="12">
        <v>0.80678000000000005</v>
      </c>
    </row>
    <row r="24" spans="1:5" ht="30">
      <c r="A24" s="9" t="s">
        <v>137</v>
      </c>
      <c r="B24" s="9" t="s">
        <v>503</v>
      </c>
      <c r="C24" s="10" t="s">
        <v>532</v>
      </c>
      <c r="D24" s="11" t="s">
        <v>505</v>
      </c>
      <c r="E24" s="12">
        <v>1.54589</v>
      </c>
    </row>
    <row r="25" spans="1:5" ht="30">
      <c r="A25" s="9" t="s">
        <v>152</v>
      </c>
      <c r="B25" s="9" t="s">
        <v>503</v>
      </c>
      <c r="C25" s="10" t="s">
        <v>533</v>
      </c>
      <c r="D25" s="11" t="s">
        <v>505</v>
      </c>
      <c r="E25" s="12">
        <v>1.5579000000000001</v>
      </c>
    </row>
    <row r="26" spans="1:5" ht="30">
      <c r="A26" s="9" t="s">
        <v>534</v>
      </c>
      <c r="B26" s="9" t="s">
        <v>503</v>
      </c>
      <c r="C26" s="10" t="s">
        <v>535</v>
      </c>
      <c r="D26" s="11" t="s">
        <v>505</v>
      </c>
      <c r="E26" s="12">
        <v>12.96171</v>
      </c>
    </row>
    <row r="27" spans="1:5" ht="30">
      <c r="A27" s="9" t="s">
        <v>287</v>
      </c>
      <c r="B27" s="9" t="s">
        <v>503</v>
      </c>
      <c r="C27" s="10" t="s">
        <v>535</v>
      </c>
      <c r="D27" s="11" t="s">
        <v>505</v>
      </c>
      <c r="E27" s="12">
        <v>13.27102</v>
      </c>
    </row>
    <row r="28" spans="1:5" ht="30">
      <c r="A28" s="9" t="s">
        <v>260</v>
      </c>
      <c r="B28" s="9" t="s">
        <v>503</v>
      </c>
      <c r="C28" s="10" t="s">
        <v>536</v>
      </c>
      <c r="D28" s="11" t="s">
        <v>505</v>
      </c>
      <c r="E28" s="12">
        <v>0.86214999999999997</v>
      </c>
    </row>
    <row r="29" spans="1:5" ht="30">
      <c r="A29" s="9" t="s">
        <v>91</v>
      </c>
      <c r="B29" s="9" t="s">
        <v>503</v>
      </c>
      <c r="C29" s="10" t="s">
        <v>537</v>
      </c>
      <c r="D29" s="11" t="s">
        <v>505</v>
      </c>
      <c r="E29" s="12">
        <v>2.3188300000000002</v>
      </c>
    </row>
    <row r="30" spans="1:5" ht="30">
      <c r="A30" s="9" t="s">
        <v>90</v>
      </c>
      <c r="B30" s="9" t="s">
        <v>503</v>
      </c>
      <c r="C30" s="10" t="s">
        <v>538</v>
      </c>
      <c r="D30" s="11" t="s">
        <v>505</v>
      </c>
      <c r="E30" s="12">
        <v>2.3188300000000002</v>
      </c>
    </row>
    <row r="31" spans="1:5" ht="60">
      <c r="A31" s="9" t="s">
        <v>539</v>
      </c>
      <c r="B31" s="9" t="s">
        <v>503</v>
      </c>
      <c r="C31" s="10" t="s">
        <v>540</v>
      </c>
      <c r="D31" s="11" t="s">
        <v>505</v>
      </c>
      <c r="E31" s="12">
        <v>10.89217</v>
      </c>
    </row>
    <row r="32" spans="1:5" ht="30">
      <c r="A32" s="9" t="s">
        <v>541</v>
      </c>
      <c r="B32" s="9" t="s">
        <v>503</v>
      </c>
      <c r="C32" s="10" t="s">
        <v>542</v>
      </c>
      <c r="D32" s="11" t="s">
        <v>505</v>
      </c>
      <c r="E32" s="12">
        <v>66.265379999999993</v>
      </c>
    </row>
    <row r="33" spans="1:5" ht="30">
      <c r="A33" s="9" t="s">
        <v>543</v>
      </c>
      <c r="B33" s="9" t="s">
        <v>503</v>
      </c>
      <c r="C33" s="10" t="s">
        <v>544</v>
      </c>
      <c r="D33" s="11" t="s">
        <v>505</v>
      </c>
      <c r="E33" s="12">
        <v>4.4986899999999999</v>
      </c>
    </row>
    <row r="34" spans="1:5" ht="30">
      <c r="A34" s="9" t="s">
        <v>545</v>
      </c>
      <c r="B34" s="9" t="s">
        <v>503</v>
      </c>
      <c r="C34" s="10" t="s">
        <v>546</v>
      </c>
      <c r="D34" s="11" t="s">
        <v>505</v>
      </c>
      <c r="E34" s="12">
        <v>4.6528600000000004</v>
      </c>
    </row>
    <row r="35" spans="1:5" ht="30">
      <c r="A35" s="9" t="s">
        <v>547</v>
      </c>
      <c r="B35" s="9" t="s">
        <v>503</v>
      </c>
      <c r="C35" s="10" t="s">
        <v>548</v>
      </c>
      <c r="D35" s="11" t="s">
        <v>505</v>
      </c>
      <c r="E35" s="12">
        <v>75.134640000000005</v>
      </c>
    </row>
    <row r="36" spans="1:5" ht="30">
      <c r="A36" s="9" t="s">
        <v>549</v>
      </c>
      <c r="B36" s="9" t="s">
        <v>503</v>
      </c>
      <c r="C36" s="10" t="s">
        <v>550</v>
      </c>
      <c r="D36" s="11" t="s">
        <v>505</v>
      </c>
      <c r="E36" s="12">
        <v>37.234400000000001</v>
      </c>
    </row>
    <row r="37" spans="1:5" ht="30">
      <c r="A37" s="9" t="s">
        <v>551</v>
      </c>
      <c r="B37" s="9" t="s">
        <v>503</v>
      </c>
      <c r="C37" s="10" t="s">
        <v>552</v>
      </c>
      <c r="D37" s="11" t="s">
        <v>505</v>
      </c>
      <c r="E37" s="12">
        <v>41.267400000000002</v>
      </c>
    </row>
    <row r="38" spans="1:5" ht="30">
      <c r="A38" s="9" t="s">
        <v>553</v>
      </c>
      <c r="B38" s="9" t="s">
        <v>503</v>
      </c>
      <c r="C38" s="10" t="s">
        <v>554</v>
      </c>
      <c r="D38" s="11" t="s">
        <v>505</v>
      </c>
      <c r="E38" s="12">
        <v>46.106999999999999</v>
      </c>
    </row>
    <row r="39" spans="1:5" ht="30">
      <c r="A39" s="9" t="s">
        <v>555</v>
      </c>
      <c r="B39" s="9" t="s">
        <v>503</v>
      </c>
      <c r="C39" s="10" t="s">
        <v>556</v>
      </c>
      <c r="D39" s="11" t="s">
        <v>505</v>
      </c>
      <c r="E39" s="12">
        <v>12.96171</v>
      </c>
    </row>
    <row r="40" spans="1:5" ht="30">
      <c r="A40" s="9" t="s">
        <v>288</v>
      </c>
      <c r="B40" s="9" t="s">
        <v>503</v>
      </c>
      <c r="C40" s="10" t="s">
        <v>556</v>
      </c>
      <c r="D40" s="11" t="s">
        <v>505</v>
      </c>
      <c r="E40" s="12">
        <v>13.27102</v>
      </c>
    </row>
    <row r="41" spans="1:5" ht="30">
      <c r="A41" s="9" t="s">
        <v>274</v>
      </c>
      <c r="B41" s="9" t="s">
        <v>503</v>
      </c>
      <c r="C41" s="10" t="s">
        <v>557</v>
      </c>
      <c r="D41" s="11" t="s">
        <v>505</v>
      </c>
      <c r="E41" s="12">
        <v>10.714919999999999</v>
      </c>
    </row>
    <row r="42" spans="1:5" ht="45">
      <c r="A42" s="9" t="s">
        <v>275</v>
      </c>
      <c r="B42" s="9" t="s">
        <v>503</v>
      </c>
      <c r="C42" s="10" t="s">
        <v>558</v>
      </c>
      <c r="D42" s="11" t="s">
        <v>505</v>
      </c>
      <c r="E42" s="12">
        <v>10.714919999999999</v>
      </c>
    </row>
    <row r="43" spans="1:5" ht="45">
      <c r="A43" s="9" t="s">
        <v>276</v>
      </c>
      <c r="B43" s="9" t="s">
        <v>503</v>
      </c>
      <c r="C43" s="10" t="s">
        <v>558</v>
      </c>
      <c r="D43" s="11" t="s">
        <v>505</v>
      </c>
      <c r="E43" s="12">
        <v>10.714919999999999</v>
      </c>
    </row>
    <row r="44" spans="1:5" ht="30">
      <c r="A44" s="9" t="s">
        <v>559</v>
      </c>
      <c r="B44" s="9" t="s">
        <v>503</v>
      </c>
      <c r="C44" s="10" t="s">
        <v>560</v>
      </c>
      <c r="D44" s="11" t="s">
        <v>505</v>
      </c>
      <c r="E44" s="12">
        <v>61.488120000000002</v>
      </c>
    </row>
    <row r="45" spans="1:5" ht="30">
      <c r="A45" s="9" t="s">
        <v>561</v>
      </c>
      <c r="B45" s="9" t="s">
        <v>503</v>
      </c>
      <c r="C45" s="10" t="s">
        <v>562</v>
      </c>
      <c r="D45" s="11" t="s">
        <v>505</v>
      </c>
      <c r="E45" s="12">
        <v>22.929469999999998</v>
      </c>
    </row>
    <row r="46" spans="1:5" ht="30">
      <c r="A46" s="9" t="s">
        <v>563</v>
      </c>
      <c r="B46" s="9" t="s">
        <v>503</v>
      </c>
      <c r="C46" s="10" t="s">
        <v>564</v>
      </c>
      <c r="D46" s="11" t="s">
        <v>505</v>
      </c>
      <c r="E46" s="12">
        <v>37.1036</v>
      </c>
    </row>
    <row r="47" spans="1:5" ht="30">
      <c r="A47" s="9" t="s">
        <v>565</v>
      </c>
      <c r="B47" s="9" t="s">
        <v>503</v>
      </c>
      <c r="C47" s="10" t="s">
        <v>566</v>
      </c>
      <c r="D47" s="11" t="s">
        <v>505</v>
      </c>
      <c r="E47" s="12">
        <v>41.267400000000002</v>
      </c>
    </row>
    <row r="48" spans="1:5" ht="30">
      <c r="A48" s="9" t="s">
        <v>268</v>
      </c>
      <c r="B48" s="9" t="s">
        <v>503</v>
      </c>
      <c r="C48" s="10" t="s">
        <v>567</v>
      </c>
      <c r="D48" s="11" t="s">
        <v>505</v>
      </c>
      <c r="E48" s="12">
        <v>10.714919999999999</v>
      </c>
    </row>
    <row r="49" spans="1:5" ht="45">
      <c r="A49" s="9" t="s">
        <v>269</v>
      </c>
      <c r="B49" s="9" t="s">
        <v>503</v>
      </c>
      <c r="C49" s="10" t="s">
        <v>568</v>
      </c>
      <c r="D49" s="11" t="s">
        <v>505</v>
      </c>
      <c r="E49" s="12">
        <v>10.714919999999999</v>
      </c>
    </row>
    <row r="50" spans="1:5" ht="45">
      <c r="A50" s="9" t="s">
        <v>270</v>
      </c>
      <c r="B50" s="9" t="s">
        <v>503</v>
      </c>
      <c r="C50" s="10" t="s">
        <v>568</v>
      </c>
      <c r="D50" s="11" t="s">
        <v>505</v>
      </c>
      <c r="E50" s="12">
        <v>10.714919999999999</v>
      </c>
    </row>
    <row r="51" spans="1:5" ht="30">
      <c r="A51" s="9" t="s">
        <v>569</v>
      </c>
      <c r="B51" s="9" t="s">
        <v>503</v>
      </c>
      <c r="C51" s="10" t="s">
        <v>570</v>
      </c>
      <c r="D51" s="11" t="s">
        <v>505</v>
      </c>
      <c r="E51" s="12">
        <v>12.96171</v>
      </c>
    </row>
    <row r="52" spans="1:5" ht="30">
      <c r="A52" s="9" t="s">
        <v>286</v>
      </c>
      <c r="B52" s="9" t="s">
        <v>503</v>
      </c>
      <c r="C52" s="10" t="s">
        <v>570</v>
      </c>
      <c r="D52" s="11" t="s">
        <v>505</v>
      </c>
      <c r="E52" s="12">
        <v>13.79067</v>
      </c>
    </row>
    <row r="53" spans="1:5" ht="60">
      <c r="A53" s="9" t="s">
        <v>571</v>
      </c>
      <c r="B53" s="9" t="s">
        <v>503</v>
      </c>
      <c r="C53" s="10" t="s">
        <v>572</v>
      </c>
      <c r="D53" s="11" t="s">
        <v>505</v>
      </c>
      <c r="E53" s="12">
        <v>7.6117800000000004</v>
      </c>
    </row>
    <row r="54" spans="1:5" ht="60">
      <c r="A54" s="9" t="s">
        <v>573</v>
      </c>
      <c r="B54" s="9" t="s">
        <v>503</v>
      </c>
      <c r="C54" s="10" t="s">
        <v>574</v>
      </c>
      <c r="D54" s="11" t="s">
        <v>505</v>
      </c>
      <c r="E54" s="12">
        <v>9.84117</v>
      </c>
    </row>
    <row r="55" spans="1:5" ht="30">
      <c r="A55" s="9" t="s">
        <v>575</v>
      </c>
      <c r="B55" s="9" t="s">
        <v>503</v>
      </c>
      <c r="C55" s="10" t="s">
        <v>576</v>
      </c>
      <c r="D55" s="11" t="s">
        <v>505</v>
      </c>
      <c r="E55" s="12">
        <v>34.840130000000002</v>
      </c>
    </row>
    <row r="56" spans="1:5" ht="30">
      <c r="A56" s="9" t="s">
        <v>386</v>
      </c>
      <c r="B56" s="9" t="s">
        <v>503</v>
      </c>
      <c r="C56" s="10" t="s">
        <v>577</v>
      </c>
      <c r="D56" s="11" t="s">
        <v>505</v>
      </c>
      <c r="E56" s="12">
        <v>4.8423699999999998</v>
      </c>
    </row>
    <row r="57" spans="1:5" ht="45">
      <c r="A57" s="9" t="s">
        <v>578</v>
      </c>
      <c r="B57" s="9" t="s">
        <v>503</v>
      </c>
      <c r="C57" s="10" t="s">
        <v>579</v>
      </c>
      <c r="D57" s="11" t="s">
        <v>505</v>
      </c>
      <c r="E57" s="12">
        <v>5.3086599999999997</v>
      </c>
    </row>
    <row r="58" spans="1:5" ht="30">
      <c r="A58" s="9" t="s">
        <v>580</v>
      </c>
      <c r="B58" s="9" t="s">
        <v>503</v>
      </c>
      <c r="C58" s="10" t="s">
        <v>581</v>
      </c>
      <c r="D58" s="11" t="s">
        <v>505</v>
      </c>
      <c r="E58" s="12">
        <v>78.381900000000002</v>
      </c>
    </row>
    <row r="59" spans="1:5" ht="30">
      <c r="A59" s="9" t="s">
        <v>582</v>
      </c>
      <c r="B59" s="9" t="s">
        <v>503</v>
      </c>
      <c r="C59" s="10" t="s">
        <v>583</v>
      </c>
      <c r="D59" s="11" t="s">
        <v>505</v>
      </c>
      <c r="E59" s="12">
        <v>4.2343400000000004</v>
      </c>
    </row>
    <row r="60" spans="1:5" ht="30">
      <c r="A60" s="9" t="s">
        <v>382</v>
      </c>
      <c r="B60" s="9" t="s">
        <v>503</v>
      </c>
      <c r="C60" s="10" t="s">
        <v>584</v>
      </c>
      <c r="D60" s="11" t="s">
        <v>505</v>
      </c>
      <c r="E60" s="12">
        <v>30.15635</v>
      </c>
    </row>
    <row r="61" spans="1:5" ht="30">
      <c r="A61" s="9" t="s">
        <v>383</v>
      </c>
      <c r="B61" s="9" t="s">
        <v>503</v>
      </c>
      <c r="C61" s="10" t="s">
        <v>585</v>
      </c>
      <c r="D61" s="11" t="s">
        <v>505</v>
      </c>
      <c r="E61" s="12">
        <v>32.225900000000003</v>
      </c>
    </row>
    <row r="62" spans="1:5" ht="45">
      <c r="A62" s="9" t="s">
        <v>586</v>
      </c>
      <c r="B62" s="9" t="s">
        <v>503</v>
      </c>
      <c r="C62" s="10" t="s">
        <v>587</v>
      </c>
      <c r="D62" s="11" t="s">
        <v>505</v>
      </c>
      <c r="E62" s="12">
        <v>323.79942</v>
      </c>
    </row>
    <row r="63" spans="1:5" ht="30">
      <c r="A63" s="9" t="s">
        <v>588</v>
      </c>
      <c r="B63" s="9" t="s">
        <v>503</v>
      </c>
      <c r="C63" s="10" t="s">
        <v>589</v>
      </c>
      <c r="D63" s="11" t="s">
        <v>505</v>
      </c>
      <c r="E63" s="12">
        <v>43.283850000000001</v>
      </c>
    </row>
    <row r="64" spans="1:5" ht="30">
      <c r="A64" s="9" t="s">
        <v>590</v>
      </c>
      <c r="B64" s="9" t="s">
        <v>503</v>
      </c>
      <c r="C64" s="10" t="s">
        <v>591</v>
      </c>
      <c r="D64" s="11" t="s">
        <v>505</v>
      </c>
      <c r="E64" s="12">
        <v>50.275469999999999</v>
      </c>
    </row>
    <row r="65" spans="1:5" ht="30">
      <c r="A65" s="9" t="s">
        <v>592</v>
      </c>
      <c r="B65" s="9" t="s">
        <v>503</v>
      </c>
      <c r="C65" s="10" t="s">
        <v>593</v>
      </c>
      <c r="D65" s="11" t="s">
        <v>505</v>
      </c>
      <c r="E65" s="12">
        <v>11.59179</v>
      </c>
    </row>
    <row r="66" spans="1:5" ht="30">
      <c r="A66" s="9" t="s">
        <v>594</v>
      </c>
      <c r="B66" s="9" t="s">
        <v>503</v>
      </c>
      <c r="C66" s="10" t="s">
        <v>595</v>
      </c>
      <c r="D66" s="11" t="s">
        <v>505</v>
      </c>
      <c r="E66" s="12">
        <v>23.94069</v>
      </c>
    </row>
    <row r="67" spans="1:5" ht="30">
      <c r="A67" s="9" t="s">
        <v>596</v>
      </c>
      <c r="B67" s="9" t="s">
        <v>503</v>
      </c>
      <c r="C67" s="10" t="s">
        <v>597</v>
      </c>
      <c r="D67" s="11" t="s">
        <v>505</v>
      </c>
      <c r="E67" s="12">
        <v>29.963509999999999</v>
      </c>
    </row>
    <row r="68" spans="1:5" ht="30">
      <c r="A68" s="9" t="s">
        <v>598</v>
      </c>
      <c r="B68" s="9" t="s">
        <v>503</v>
      </c>
      <c r="C68" s="10" t="s">
        <v>599</v>
      </c>
      <c r="D68" s="11" t="s">
        <v>505</v>
      </c>
      <c r="E68" s="12">
        <v>101.74836000000001</v>
      </c>
    </row>
    <row r="69" spans="1:5" ht="30">
      <c r="A69" s="9" t="s">
        <v>600</v>
      </c>
      <c r="B69" s="9" t="s">
        <v>503</v>
      </c>
      <c r="C69" s="10" t="s">
        <v>601</v>
      </c>
      <c r="D69" s="11" t="s">
        <v>505</v>
      </c>
      <c r="E69" s="12">
        <v>20.701049999999999</v>
      </c>
    </row>
    <row r="70" spans="1:5" ht="30">
      <c r="A70" s="9" t="s">
        <v>602</v>
      </c>
      <c r="B70" s="9" t="s">
        <v>503</v>
      </c>
      <c r="C70" s="10" t="s">
        <v>603</v>
      </c>
      <c r="D70" s="11" t="s">
        <v>505</v>
      </c>
      <c r="E70" s="12">
        <v>37.912140000000001</v>
      </c>
    </row>
    <row r="71" spans="1:5" ht="30">
      <c r="A71" s="9" t="s">
        <v>604</v>
      </c>
      <c r="B71" s="9" t="s">
        <v>503</v>
      </c>
      <c r="C71" s="10" t="s">
        <v>605</v>
      </c>
      <c r="D71" s="11" t="s">
        <v>505</v>
      </c>
      <c r="E71" s="12">
        <v>82.041679999999999</v>
      </c>
    </row>
    <row r="72" spans="1:5" ht="30">
      <c r="A72" s="9" t="s">
        <v>200</v>
      </c>
      <c r="B72" s="9" t="s">
        <v>503</v>
      </c>
      <c r="C72" s="10" t="s">
        <v>606</v>
      </c>
      <c r="D72" s="11" t="s">
        <v>505</v>
      </c>
      <c r="E72" s="12">
        <v>9.8663100000000004</v>
      </c>
    </row>
    <row r="73" spans="1:5" ht="30">
      <c r="A73" s="9" t="s">
        <v>607</v>
      </c>
      <c r="B73" s="9" t="s">
        <v>503</v>
      </c>
      <c r="C73" s="10" t="s">
        <v>608</v>
      </c>
      <c r="D73" s="11" t="s">
        <v>505</v>
      </c>
      <c r="E73" s="12">
        <v>16.380520000000001</v>
      </c>
    </row>
    <row r="74" spans="1:5" ht="45">
      <c r="A74" s="9" t="s">
        <v>198</v>
      </c>
      <c r="B74" s="9" t="s">
        <v>503</v>
      </c>
      <c r="C74" s="10" t="s">
        <v>609</v>
      </c>
      <c r="D74" s="11" t="s">
        <v>505</v>
      </c>
      <c r="E74" s="12">
        <v>16.864809999999999</v>
      </c>
    </row>
    <row r="75" spans="1:5" ht="45">
      <c r="A75" s="9" t="s">
        <v>610</v>
      </c>
      <c r="B75" s="9" t="s">
        <v>611</v>
      </c>
      <c r="C75" s="10" t="s">
        <v>612</v>
      </c>
      <c r="D75" s="11" t="s">
        <v>505</v>
      </c>
      <c r="E75" s="12">
        <v>16.649039999999999</v>
      </c>
    </row>
    <row r="76" spans="1:5" ht="45">
      <c r="A76" s="9" t="s">
        <v>613</v>
      </c>
      <c r="B76" s="9" t="s">
        <v>503</v>
      </c>
      <c r="C76" s="10" t="s">
        <v>614</v>
      </c>
      <c r="D76" s="11" t="s">
        <v>505</v>
      </c>
      <c r="E76" s="12">
        <v>24.49372</v>
      </c>
    </row>
    <row r="77" spans="1:5" ht="45">
      <c r="A77" s="9" t="s">
        <v>194</v>
      </c>
      <c r="B77" s="9" t="s">
        <v>611</v>
      </c>
      <c r="C77" s="10" t="s">
        <v>615</v>
      </c>
      <c r="D77" s="11" t="s">
        <v>505</v>
      </c>
      <c r="E77" s="12">
        <v>25.424479999999999</v>
      </c>
    </row>
    <row r="78" spans="1:5" ht="30">
      <c r="A78" s="9" t="s">
        <v>201</v>
      </c>
      <c r="B78" s="9" t="s">
        <v>503</v>
      </c>
      <c r="C78" s="10" t="s">
        <v>616</v>
      </c>
      <c r="D78" s="11" t="s">
        <v>505</v>
      </c>
      <c r="E78" s="12">
        <v>17.64106</v>
      </c>
    </row>
    <row r="79" spans="1:5" ht="30">
      <c r="A79" s="9" t="s">
        <v>617</v>
      </c>
      <c r="B79" s="9" t="s">
        <v>503</v>
      </c>
      <c r="C79" s="10" t="s">
        <v>618</v>
      </c>
      <c r="D79" s="11" t="s">
        <v>505</v>
      </c>
      <c r="E79" s="12">
        <v>15.22109</v>
      </c>
    </row>
    <row r="80" spans="1:5" ht="45">
      <c r="A80" s="9" t="s">
        <v>619</v>
      </c>
      <c r="B80" s="9" t="s">
        <v>611</v>
      </c>
      <c r="C80" s="10" t="s">
        <v>620</v>
      </c>
      <c r="D80" s="11" t="s">
        <v>505</v>
      </c>
      <c r="E80" s="12">
        <v>21.520189999999999</v>
      </c>
    </row>
    <row r="81" spans="1:5" ht="45">
      <c r="A81" s="9" t="s">
        <v>621</v>
      </c>
      <c r="B81" s="9" t="s">
        <v>611</v>
      </c>
      <c r="C81" s="10" t="s">
        <v>622</v>
      </c>
      <c r="D81" s="11" t="s">
        <v>505</v>
      </c>
      <c r="E81" s="12">
        <v>35.441220000000001</v>
      </c>
    </row>
    <row r="82" spans="1:5" ht="30">
      <c r="A82" s="9" t="s">
        <v>189</v>
      </c>
      <c r="B82" s="9" t="s">
        <v>503</v>
      </c>
      <c r="C82" s="10" t="s">
        <v>623</v>
      </c>
      <c r="D82" s="11" t="s">
        <v>505</v>
      </c>
      <c r="E82" s="12">
        <v>12.332599999999999</v>
      </c>
    </row>
    <row r="83" spans="1:5" ht="30">
      <c r="A83" s="9" t="s">
        <v>199</v>
      </c>
      <c r="B83" s="9" t="s">
        <v>503</v>
      </c>
      <c r="C83" s="10" t="s">
        <v>624</v>
      </c>
      <c r="D83" s="11" t="s">
        <v>505</v>
      </c>
      <c r="E83" s="12">
        <v>6.4489299999999998</v>
      </c>
    </row>
    <row r="84" spans="1:5" ht="45">
      <c r="A84" s="9" t="s">
        <v>625</v>
      </c>
      <c r="B84" s="9" t="s">
        <v>611</v>
      </c>
      <c r="C84" s="10" t="s">
        <v>626</v>
      </c>
      <c r="D84" s="11" t="s">
        <v>505</v>
      </c>
      <c r="E84" s="12">
        <v>16.813880000000001</v>
      </c>
    </row>
    <row r="85" spans="1:5" ht="60">
      <c r="A85" s="9" t="s">
        <v>307</v>
      </c>
      <c r="B85" s="9" t="s">
        <v>503</v>
      </c>
      <c r="C85" s="10" t="s">
        <v>627</v>
      </c>
      <c r="D85" s="11" t="s">
        <v>505</v>
      </c>
      <c r="E85" s="12">
        <v>15.32856</v>
      </c>
    </row>
    <row r="86" spans="1:5" ht="45">
      <c r="A86" s="9" t="s">
        <v>305</v>
      </c>
      <c r="B86" s="9" t="s">
        <v>611</v>
      </c>
      <c r="C86" s="10" t="s">
        <v>628</v>
      </c>
      <c r="D86" s="11" t="s">
        <v>505</v>
      </c>
      <c r="E86" s="12">
        <v>25.673739999999999</v>
      </c>
    </row>
    <row r="87" spans="1:5" ht="45">
      <c r="A87" s="9" t="s">
        <v>629</v>
      </c>
      <c r="B87" s="9" t="s">
        <v>611</v>
      </c>
      <c r="C87" s="10" t="s">
        <v>630</v>
      </c>
      <c r="D87" s="11" t="s">
        <v>505</v>
      </c>
      <c r="E87" s="12">
        <v>24.813780000000001</v>
      </c>
    </row>
    <row r="88" spans="1:5" ht="45">
      <c r="A88" s="9" t="s">
        <v>306</v>
      </c>
      <c r="B88" s="9" t="s">
        <v>611</v>
      </c>
      <c r="C88" s="10" t="s">
        <v>631</v>
      </c>
      <c r="D88" s="11" t="s">
        <v>505</v>
      </c>
      <c r="E88" s="12">
        <v>38.94265</v>
      </c>
    </row>
    <row r="89" spans="1:5" ht="45">
      <c r="A89" s="9" t="s">
        <v>632</v>
      </c>
      <c r="B89" s="9" t="s">
        <v>611</v>
      </c>
      <c r="C89" s="10" t="s">
        <v>633</v>
      </c>
      <c r="D89" s="11" t="s">
        <v>505</v>
      </c>
      <c r="E89" s="12">
        <v>18.479690000000002</v>
      </c>
    </row>
    <row r="90" spans="1:5" ht="30">
      <c r="A90" s="9" t="s">
        <v>634</v>
      </c>
      <c r="B90" s="9" t="s">
        <v>503</v>
      </c>
      <c r="C90" s="10" t="s">
        <v>635</v>
      </c>
      <c r="D90" s="11" t="s">
        <v>505</v>
      </c>
      <c r="E90" s="12">
        <v>29.699269999999999</v>
      </c>
    </row>
    <row r="91" spans="1:5" ht="45">
      <c r="A91" s="9" t="s">
        <v>636</v>
      </c>
      <c r="B91" s="9" t="s">
        <v>611</v>
      </c>
      <c r="C91" s="10" t="s">
        <v>637</v>
      </c>
      <c r="D91" s="11" t="s">
        <v>505</v>
      </c>
      <c r="E91" s="12">
        <v>21.06353</v>
      </c>
    </row>
    <row r="92" spans="1:5" ht="45">
      <c r="A92" s="9" t="s">
        <v>638</v>
      </c>
      <c r="B92" s="9" t="s">
        <v>503</v>
      </c>
      <c r="C92" s="10" t="s">
        <v>639</v>
      </c>
      <c r="D92" s="11" t="s">
        <v>505</v>
      </c>
      <c r="E92" s="12">
        <v>32.726289999999999</v>
      </c>
    </row>
    <row r="93" spans="1:5" ht="45">
      <c r="A93" s="9" t="s">
        <v>640</v>
      </c>
      <c r="B93" s="9" t="s">
        <v>503</v>
      </c>
      <c r="C93" s="10" t="s">
        <v>641</v>
      </c>
      <c r="D93" s="11" t="s">
        <v>505</v>
      </c>
      <c r="E93" s="12">
        <v>23.191469999999999</v>
      </c>
    </row>
    <row r="94" spans="1:5" ht="30">
      <c r="A94" s="9" t="s">
        <v>642</v>
      </c>
      <c r="B94" s="9" t="s">
        <v>503</v>
      </c>
      <c r="C94" s="10" t="s">
        <v>643</v>
      </c>
      <c r="D94" s="11" t="s">
        <v>505</v>
      </c>
      <c r="E94" s="12">
        <v>55.251339999999999</v>
      </c>
    </row>
    <row r="95" spans="1:5" ht="30">
      <c r="A95" s="9" t="s">
        <v>644</v>
      </c>
      <c r="B95" s="9" t="s">
        <v>503</v>
      </c>
      <c r="C95" s="10" t="s">
        <v>645</v>
      </c>
      <c r="D95" s="11" t="s">
        <v>505</v>
      </c>
      <c r="E95" s="12">
        <v>24.0456</v>
      </c>
    </row>
    <row r="96" spans="1:5" ht="30">
      <c r="A96" s="9" t="s">
        <v>646</v>
      </c>
      <c r="B96" s="9" t="s">
        <v>503</v>
      </c>
      <c r="C96" s="10" t="s">
        <v>647</v>
      </c>
      <c r="D96" s="11" t="s">
        <v>505</v>
      </c>
      <c r="E96" s="12">
        <v>194.72763</v>
      </c>
    </row>
    <row r="97" spans="1:5" ht="45">
      <c r="A97" s="9" t="s">
        <v>648</v>
      </c>
      <c r="B97" s="9" t="s">
        <v>503</v>
      </c>
      <c r="C97" s="10" t="s">
        <v>649</v>
      </c>
      <c r="D97" s="11" t="s">
        <v>505</v>
      </c>
      <c r="E97" s="12">
        <v>54.489820000000002</v>
      </c>
    </row>
    <row r="98" spans="1:5" ht="30">
      <c r="A98" s="9" t="s">
        <v>650</v>
      </c>
      <c r="B98" s="9" t="s">
        <v>503</v>
      </c>
      <c r="C98" s="10" t="s">
        <v>651</v>
      </c>
      <c r="D98" s="11" t="s">
        <v>505</v>
      </c>
      <c r="E98" s="12">
        <v>80.555170000000004</v>
      </c>
    </row>
    <row r="99" spans="1:5" ht="30">
      <c r="A99" s="9" t="s">
        <v>652</v>
      </c>
      <c r="B99" s="9" t="s">
        <v>503</v>
      </c>
      <c r="C99" s="10" t="s">
        <v>653</v>
      </c>
      <c r="D99" s="11" t="s">
        <v>505</v>
      </c>
      <c r="E99" s="12">
        <v>93.231269999999995</v>
      </c>
    </row>
    <row r="100" spans="1:5" ht="30">
      <c r="A100" s="9" t="s">
        <v>654</v>
      </c>
      <c r="B100" s="9" t="s">
        <v>503</v>
      </c>
      <c r="C100" s="10" t="s">
        <v>655</v>
      </c>
      <c r="D100" s="11" t="s">
        <v>505</v>
      </c>
      <c r="E100" s="12">
        <v>49.51267</v>
      </c>
    </row>
    <row r="101" spans="1:5" ht="30">
      <c r="A101" s="9" t="s">
        <v>656</v>
      </c>
      <c r="B101" s="9" t="s">
        <v>503</v>
      </c>
      <c r="C101" s="10" t="s">
        <v>657</v>
      </c>
      <c r="D101" s="11" t="s">
        <v>505</v>
      </c>
      <c r="E101" s="12">
        <v>120.86154000000001</v>
      </c>
    </row>
    <row r="102" spans="1:5" ht="45">
      <c r="A102" s="9" t="s">
        <v>658</v>
      </c>
      <c r="B102" s="9" t="s">
        <v>503</v>
      </c>
      <c r="C102" s="10" t="s">
        <v>659</v>
      </c>
      <c r="D102" s="11" t="s">
        <v>505</v>
      </c>
      <c r="E102" s="12">
        <v>201.30163999999999</v>
      </c>
    </row>
    <row r="103" spans="1:5" ht="30">
      <c r="A103" s="9" t="s">
        <v>660</v>
      </c>
      <c r="B103" s="9" t="s">
        <v>503</v>
      </c>
      <c r="C103" s="10" t="s">
        <v>661</v>
      </c>
      <c r="D103" s="11" t="s">
        <v>505</v>
      </c>
      <c r="E103" s="12">
        <v>88.409310000000005</v>
      </c>
    </row>
    <row r="104" spans="1:5" ht="45">
      <c r="A104" s="9" t="s">
        <v>470</v>
      </c>
      <c r="B104" s="9" t="s">
        <v>503</v>
      </c>
      <c r="C104" s="10" t="s">
        <v>662</v>
      </c>
      <c r="D104" s="11" t="s">
        <v>505</v>
      </c>
      <c r="E104" s="12">
        <v>67.197590000000005</v>
      </c>
    </row>
    <row r="105" spans="1:5" ht="30">
      <c r="A105" s="9" t="s">
        <v>663</v>
      </c>
      <c r="B105" s="9" t="s">
        <v>503</v>
      </c>
      <c r="C105" s="10" t="s">
        <v>664</v>
      </c>
      <c r="D105" s="11" t="s">
        <v>505</v>
      </c>
      <c r="E105" s="12">
        <v>116.92008</v>
      </c>
    </row>
    <row r="106" spans="1:5" ht="30">
      <c r="A106" s="9" t="s">
        <v>665</v>
      </c>
      <c r="B106" s="9" t="s">
        <v>503</v>
      </c>
      <c r="C106" s="10" t="s">
        <v>666</v>
      </c>
      <c r="D106" s="11" t="s">
        <v>505</v>
      </c>
      <c r="E106" s="12">
        <v>50.145600000000002</v>
      </c>
    </row>
    <row r="107" spans="1:5" ht="45">
      <c r="A107" s="9" t="s">
        <v>667</v>
      </c>
      <c r="B107" s="9" t="s">
        <v>503</v>
      </c>
      <c r="C107" s="10" t="s">
        <v>668</v>
      </c>
      <c r="D107" s="11" t="s">
        <v>505</v>
      </c>
      <c r="E107" s="12">
        <v>77.465559999999996</v>
      </c>
    </row>
    <row r="108" spans="1:5" ht="30">
      <c r="A108" s="9" t="s">
        <v>669</v>
      </c>
      <c r="B108" s="9" t="s">
        <v>503</v>
      </c>
      <c r="C108" s="10" t="s">
        <v>670</v>
      </c>
      <c r="D108" s="11" t="s">
        <v>505</v>
      </c>
      <c r="E108" s="12">
        <v>14.770960000000001</v>
      </c>
    </row>
    <row r="109" spans="1:5" ht="30">
      <c r="A109" s="9" t="s">
        <v>671</v>
      </c>
      <c r="B109" s="9" t="s">
        <v>503</v>
      </c>
      <c r="C109" s="10" t="s">
        <v>672</v>
      </c>
      <c r="D109" s="11" t="s">
        <v>505</v>
      </c>
      <c r="E109" s="12">
        <v>142.64019999999999</v>
      </c>
    </row>
    <row r="110" spans="1:5" ht="45">
      <c r="A110" s="9" t="s">
        <v>673</v>
      </c>
      <c r="B110" s="9" t="s">
        <v>503</v>
      </c>
      <c r="C110" s="10" t="s">
        <v>674</v>
      </c>
      <c r="D110" s="11" t="s">
        <v>505</v>
      </c>
      <c r="E110" s="12">
        <v>280.67725000000002</v>
      </c>
    </row>
    <row r="111" spans="1:5" ht="30">
      <c r="A111" s="9" t="s">
        <v>675</v>
      </c>
      <c r="B111" s="9" t="s">
        <v>503</v>
      </c>
      <c r="C111" s="10" t="s">
        <v>676</v>
      </c>
      <c r="D111" s="11" t="s">
        <v>505</v>
      </c>
      <c r="E111" s="12">
        <v>211.05455000000001</v>
      </c>
    </row>
    <row r="112" spans="1:5" ht="45">
      <c r="A112" s="9" t="s">
        <v>677</v>
      </c>
      <c r="B112" s="9" t="s">
        <v>503</v>
      </c>
      <c r="C112" s="10" t="s">
        <v>678</v>
      </c>
      <c r="D112" s="11" t="s">
        <v>505</v>
      </c>
      <c r="E112" s="12">
        <v>146.65922</v>
      </c>
    </row>
    <row r="113" spans="1:5" ht="45">
      <c r="A113" s="9" t="s">
        <v>679</v>
      </c>
      <c r="B113" s="9" t="s">
        <v>503</v>
      </c>
      <c r="C113" s="10" t="s">
        <v>680</v>
      </c>
      <c r="D113" s="11" t="s">
        <v>505</v>
      </c>
      <c r="E113" s="12">
        <v>86.098269999999999</v>
      </c>
    </row>
    <row r="114" spans="1:5" ht="45">
      <c r="A114" s="9" t="s">
        <v>681</v>
      </c>
      <c r="B114" s="9" t="s">
        <v>503</v>
      </c>
      <c r="C114" s="10" t="s">
        <v>682</v>
      </c>
      <c r="D114" s="11" t="s">
        <v>505</v>
      </c>
      <c r="E114" s="12">
        <v>90.595209999999994</v>
      </c>
    </row>
    <row r="115" spans="1:5" ht="45">
      <c r="A115" s="9" t="s">
        <v>683</v>
      </c>
      <c r="B115" s="9" t="s">
        <v>503</v>
      </c>
      <c r="C115" s="10" t="s">
        <v>684</v>
      </c>
      <c r="D115" s="11" t="s">
        <v>505</v>
      </c>
      <c r="E115" s="12">
        <v>33.36477</v>
      </c>
    </row>
    <row r="116" spans="1:5" ht="45">
      <c r="A116" s="9" t="s">
        <v>685</v>
      </c>
      <c r="B116" s="9" t="s">
        <v>503</v>
      </c>
      <c r="C116" s="10" t="s">
        <v>686</v>
      </c>
      <c r="D116" s="11" t="s">
        <v>505</v>
      </c>
      <c r="E116" s="12">
        <v>33.918500000000002</v>
      </c>
    </row>
    <row r="117" spans="1:5" ht="45">
      <c r="A117" s="9" t="s">
        <v>687</v>
      </c>
      <c r="B117" s="9" t="s">
        <v>503</v>
      </c>
      <c r="C117" s="10" t="s">
        <v>688</v>
      </c>
      <c r="D117" s="11" t="s">
        <v>505</v>
      </c>
      <c r="E117" s="12">
        <v>33.918500000000002</v>
      </c>
    </row>
    <row r="118" spans="1:5" ht="45">
      <c r="A118" s="9" t="s">
        <v>689</v>
      </c>
      <c r="B118" s="9" t="s">
        <v>503</v>
      </c>
      <c r="C118" s="10" t="s">
        <v>690</v>
      </c>
      <c r="D118" s="11" t="s">
        <v>505</v>
      </c>
      <c r="E118" s="12">
        <v>41.552489999999999</v>
      </c>
    </row>
    <row r="119" spans="1:5" ht="45">
      <c r="A119" s="9" t="s">
        <v>691</v>
      </c>
      <c r="B119" s="9" t="s">
        <v>503</v>
      </c>
      <c r="C119" s="10" t="s">
        <v>692</v>
      </c>
      <c r="D119" s="11" t="s">
        <v>505</v>
      </c>
      <c r="E119" s="12">
        <v>40.388089999999998</v>
      </c>
    </row>
    <row r="120" spans="1:5" ht="45">
      <c r="A120" s="9" t="s">
        <v>693</v>
      </c>
      <c r="B120" s="9" t="s">
        <v>503</v>
      </c>
      <c r="C120" s="10" t="s">
        <v>694</v>
      </c>
      <c r="D120" s="11" t="s">
        <v>505</v>
      </c>
      <c r="E120" s="12">
        <v>40.72186</v>
      </c>
    </row>
    <row r="121" spans="1:5" ht="45">
      <c r="A121" s="9" t="s">
        <v>695</v>
      </c>
      <c r="B121" s="9" t="s">
        <v>503</v>
      </c>
      <c r="C121" s="10" t="s">
        <v>696</v>
      </c>
      <c r="D121" s="11" t="s">
        <v>505</v>
      </c>
      <c r="E121" s="12">
        <v>40.72186</v>
      </c>
    </row>
    <row r="122" spans="1:5" ht="45">
      <c r="A122" s="9" t="s">
        <v>697</v>
      </c>
      <c r="B122" s="9" t="s">
        <v>503</v>
      </c>
      <c r="C122" s="10" t="s">
        <v>698</v>
      </c>
      <c r="D122" s="11" t="s">
        <v>505</v>
      </c>
      <c r="E122" s="12">
        <v>40.388089999999998</v>
      </c>
    </row>
    <row r="123" spans="1:5" ht="45">
      <c r="A123" s="9" t="s">
        <v>699</v>
      </c>
      <c r="B123" s="9" t="s">
        <v>503</v>
      </c>
      <c r="C123" s="10" t="s">
        <v>700</v>
      </c>
      <c r="D123" s="11" t="s">
        <v>505</v>
      </c>
      <c r="E123" s="12">
        <v>148.55159</v>
      </c>
    </row>
    <row r="124" spans="1:5" ht="45">
      <c r="A124" s="9" t="s">
        <v>701</v>
      </c>
      <c r="B124" s="9" t="s">
        <v>503</v>
      </c>
      <c r="C124" s="10" t="s">
        <v>702</v>
      </c>
      <c r="D124" s="11" t="s">
        <v>505</v>
      </c>
      <c r="E124" s="12">
        <v>105.15457000000001</v>
      </c>
    </row>
    <row r="125" spans="1:5" ht="45">
      <c r="A125" s="9" t="s">
        <v>703</v>
      </c>
      <c r="B125" s="9" t="s">
        <v>503</v>
      </c>
      <c r="C125" s="10" t="s">
        <v>704</v>
      </c>
      <c r="D125" s="11" t="s">
        <v>505</v>
      </c>
      <c r="E125" s="12">
        <v>126.18531</v>
      </c>
    </row>
    <row r="126" spans="1:5" ht="45">
      <c r="A126" s="9" t="s">
        <v>705</v>
      </c>
      <c r="B126" s="9" t="s">
        <v>503</v>
      </c>
      <c r="C126" s="10" t="s">
        <v>706</v>
      </c>
      <c r="D126" s="11" t="s">
        <v>505</v>
      </c>
      <c r="E126" s="12">
        <v>27.388760000000001</v>
      </c>
    </row>
    <row r="127" spans="1:5" ht="45">
      <c r="A127" s="9" t="s">
        <v>707</v>
      </c>
      <c r="B127" s="9" t="s">
        <v>503</v>
      </c>
      <c r="C127" s="10" t="s">
        <v>708</v>
      </c>
      <c r="D127" s="11" t="s">
        <v>505</v>
      </c>
      <c r="E127" s="12">
        <v>71.360140000000001</v>
      </c>
    </row>
    <row r="128" spans="1:5" ht="45">
      <c r="A128" s="9" t="s">
        <v>709</v>
      </c>
      <c r="B128" s="9" t="s">
        <v>503</v>
      </c>
      <c r="C128" s="10" t="s">
        <v>710</v>
      </c>
      <c r="D128" s="11" t="s">
        <v>505</v>
      </c>
      <c r="E128" s="12">
        <v>71.360140000000001</v>
      </c>
    </row>
    <row r="129" spans="1:5" ht="45">
      <c r="A129" s="9" t="s">
        <v>711</v>
      </c>
      <c r="B129" s="9" t="s">
        <v>503</v>
      </c>
      <c r="C129" s="10" t="s">
        <v>712</v>
      </c>
      <c r="D129" s="11" t="s">
        <v>505</v>
      </c>
      <c r="E129" s="12">
        <v>42.852580000000003</v>
      </c>
    </row>
    <row r="130" spans="1:5" ht="45">
      <c r="A130" s="9" t="s">
        <v>713</v>
      </c>
      <c r="B130" s="9" t="s">
        <v>503</v>
      </c>
      <c r="C130" s="10" t="s">
        <v>714</v>
      </c>
      <c r="D130" s="11" t="s">
        <v>505</v>
      </c>
      <c r="E130" s="12">
        <v>42.852580000000003</v>
      </c>
    </row>
    <row r="131" spans="1:5" ht="45">
      <c r="A131" s="9" t="s">
        <v>715</v>
      </c>
      <c r="B131" s="9" t="s">
        <v>503</v>
      </c>
      <c r="C131" s="10" t="s">
        <v>716</v>
      </c>
      <c r="D131" s="11" t="s">
        <v>505</v>
      </c>
      <c r="E131" s="12">
        <v>33.918500000000002</v>
      </c>
    </row>
    <row r="132" spans="1:5" ht="45">
      <c r="A132" s="9" t="s">
        <v>717</v>
      </c>
      <c r="B132" s="9" t="s">
        <v>503</v>
      </c>
      <c r="C132" s="10" t="s">
        <v>718</v>
      </c>
      <c r="D132" s="11" t="s">
        <v>505</v>
      </c>
      <c r="E132" s="12">
        <v>141.84714</v>
      </c>
    </row>
    <row r="133" spans="1:5" ht="45">
      <c r="A133" s="9" t="s">
        <v>719</v>
      </c>
      <c r="B133" s="9" t="s">
        <v>503</v>
      </c>
      <c r="C133" s="10" t="s">
        <v>720</v>
      </c>
      <c r="D133" s="11" t="s">
        <v>505</v>
      </c>
      <c r="E133" s="12">
        <v>105.04558</v>
      </c>
    </row>
    <row r="134" spans="1:5" ht="45">
      <c r="A134" s="9" t="s">
        <v>721</v>
      </c>
      <c r="B134" s="9" t="s">
        <v>503</v>
      </c>
      <c r="C134" s="10" t="s">
        <v>722</v>
      </c>
      <c r="D134" s="11" t="s">
        <v>505</v>
      </c>
      <c r="E134" s="12">
        <v>148.22131999999999</v>
      </c>
    </row>
    <row r="135" spans="1:5" ht="45">
      <c r="A135" s="9" t="s">
        <v>723</v>
      </c>
      <c r="B135" s="9" t="s">
        <v>503</v>
      </c>
      <c r="C135" s="10" t="s">
        <v>724</v>
      </c>
      <c r="D135" s="11" t="s">
        <v>505</v>
      </c>
      <c r="E135" s="12">
        <v>64.445480000000003</v>
      </c>
    </row>
    <row r="136" spans="1:5" ht="45">
      <c r="A136" s="9" t="s">
        <v>725</v>
      </c>
      <c r="B136" s="9" t="s">
        <v>503</v>
      </c>
      <c r="C136" s="10" t="s">
        <v>726</v>
      </c>
      <c r="D136" s="11" t="s">
        <v>505</v>
      </c>
      <c r="E136" s="12">
        <v>99.891840000000002</v>
      </c>
    </row>
    <row r="137" spans="1:5" ht="45">
      <c r="A137" s="9" t="s">
        <v>727</v>
      </c>
      <c r="B137" s="9" t="s">
        <v>503</v>
      </c>
      <c r="C137" s="10" t="s">
        <v>728</v>
      </c>
      <c r="D137" s="11" t="s">
        <v>505</v>
      </c>
      <c r="E137" s="12">
        <v>56.86495</v>
      </c>
    </row>
    <row r="138" spans="1:5" ht="45">
      <c r="A138" s="9" t="s">
        <v>729</v>
      </c>
      <c r="B138" s="9" t="s">
        <v>503</v>
      </c>
      <c r="C138" s="10" t="s">
        <v>730</v>
      </c>
      <c r="D138" s="11" t="s">
        <v>505</v>
      </c>
      <c r="E138" s="12">
        <v>56.86495</v>
      </c>
    </row>
    <row r="139" spans="1:5" ht="45">
      <c r="A139" s="9" t="s">
        <v>731</v>
      </c>
      <c r="B139" s="9" t="s">
        <v>503</v>
      </c>
      <c r="C139" s="10" t="s">
        <v>732</v>
      </c>
      <c r="D139" s="11" t="s">
        <v>505</v>
      </c>
      <c r="E139" s="12">
        <v>56.86495</v>
      </c>
    </row>
    <row r="140" spans="1:5" ht="45">
      <c r="A140" s="9" t="s">
        <v>733</v>
      </c>
      <c r="B140" s="9" t="s">
        <v>503</v>
      </c>
      <c r="C140" s="10" t="s">
        <v>734</v>
      </c>
      <c r="D140" s="11" t="s">
        <v>505</v>
      </c>
      <c r="E140" s="12">
        <v>56.86495</v>
      </c>
    </row>
    <row r="141" spans="1:5" ht="30">
      <c r="A141" s="9" t="s">
        <v>735</v>
      </c>
      <c r="B141" s="9" t="s">
        <v>503</v>
      </c>
      <c r="C141" s="10" t="s">
        <v>736</v>
      </c>
      <c r="D141" s="11" t="s">
        <v>505</v>
      </c>
      <c r="E141" s="12">
        <v>35.885759999999998</v>
      </c>
    </row>
    <row r="142" spans="1:5" ht="30">
      <c r="A142" s="9" t="s">
        <v>737</v>
      </c>
      <c r="B142" s="9" t="s">
        <v>503</v>
      </c>
      <c r="C142" s="10" t="s">
        <v>738</v>
      </c>
      <c r="D142" s="11" t="s">
        <v>505</v>
      </c>
      <c r="E142" s="12">
        <v>36.957999999999998</v>
      </c>
    </row>
    <row r="143" spans="1:5" ht="45">
      <c r="A143" s="9" t="s">
        <v>739</v>
      </c>
      <c r="B143" s="9" t="s">
        <v>503</v>
      </c>
      <c r="C143" s="10" t="s">
        <v>740</v>
      </c>
      <c r="D143" s="11" t="s">
        <v>505</v>
      </c>
      <c r="E143" s="12">
        <v>37.106830000000002</v>
      </c>
    </row>
    <row r="144" spans="1:5" ht="45">
      <c r="A144" s="9" t="s">
        <v>741</v>
      </c>
      <c r="B144" s="9" t="s">
        <v>503</v>
      </c>
      <c r="C144" s="10" t="s">
        <v>742</v>
      </c>
      <c r="D144" s="11" t="s">
        <v>505</v>
      </c>
      <c r="E144" s="12">
        <v>18.338560000000001</v>
      </c>
    </row>
    <row r="145" spans="1:5" ht="45">
      <c r="A145" s="9" t="s">
        <v>743</v>
      </c>
      <c r="B145" s="9" t="s">
        <v>503</v>
      </c>
      <c r="C145" s="10" t="s">
        <v>744</v>
      </c>
      <c r="D145" s="11" t="s">
        <v>505</v>
      </c>
      <c r="E145" s="12">
        <v>42.474690000000002</v>
      </c>
    </row>
    <row r="146" spans="1:5" ht="60">
      <c r="A146" s="9" t="s">
        <v>745</v>
      </c>
      <c r="B146" s="9" t="s">
        <v>503</v>
      </c>
      <c r="C146" s="10" t="s">
        <v>746</v>
      </c>
      <c r="D146" s="11" t="s">
        <v>505</v>
      </c>
      <c r="E146" s="12">
        <v>42.474690000000002</v>
      </c>
    </row>
    <row r="147" spans="1:5" ht="30">
      <c r="A147" s="9" t="s">
        <v>747</v>
      </c>
      <c r="B147" s="9" t="s">
        <v>503</v>
      </c>
      <c r="C147" s="10" t="s">
        <v>748</v>
      </c>
      <c r="D147" s="11" t="s">
        <v>505</v>
      </c>
      <c r="E147" s="12">
        <v>113.83486000000001</v>
      </c>
    </row>
    <row r="148" spans="1:5" ht="45">
      <c r="A148" s="9" t="s">
        <v>749</v>
      </c>
      <c r="B148" s="9" t="s">
        <v>503</v>
      </c>
      <c r="C148" s="10" t="s">
        <v>750</v>
      </c>
      <c r="D148" s="11" t="s">
        <v>505</v>
      </c>
      <c r="E148" s="12">
        <v>20.23124</v>
      </c>
    </row>
    <row r="149" spans="1:5" ht="30">
      <c r="A149" s="9" t="s">
        <v>751</v>
      </c>
      <c r="B149" s="9" t="s">
        <v>503</v>
      </c>
      <c r="C149" s="10" t="s">
        <v>752</v>
      </c>
      <c r="D149" s="11" t="s">
        <v>505</v>
      </c>
      <c r="E149" s="12">
        <v>7.9149799999999999</v>
      </c>
    </row>
    <row r="150" spans="1:5" ht="45">
      <c r="A150" s="9" t="s">
        <v>753</v>
      </c>
      <c r="B150" s="9" t="s">
        <v>503</v>
      </c>
      <c r="C150" s="10" t="s">
        <v>754</v>
      </c>
      <c r="D150" s="11" t="s">
        <v>505</v>
      </c>
      <c r="E150" s="12">
        <v>6.3305999999999996</v>
      </c>
    </row>
    <row r="151" spans="1:5" ht="45">
      <c r="A151" s="9" t="s">
        <v>755</v>
      </c>
      <c r="B151" s="9" t="s">
        <v>503</v>
      </c>
      <c r="C151" s="10" t="s">
        <v>756</v>
      </c>
      <c r="D151" s="11" t="s">
        <v>505</v>
      </c>
      <c r="E151" s="12">
        <v>8.0709900000000001</v>
      </c>
    </row>
    <row r="152" spans="1:5" ht="30">
      <c r="A152" s="9" t="s">
        <v>757</v>
      </c>
      <c r="B152" s="9" t="s">
        <v>503</v>
      </c>
      <c r="C152" s="10" t="s">
        <v>758</v>
      </c>
      <c r="D152" s="11" t="s">
        <v>505</v>
      </c>
      <c r="E152" s="12">
        <v>8.5404800000000005</v>
      </c>
    </row>
    <row r="153" spans="1:5" ht="30">
      <c r="A153" s="9" t="s">
        <v>759</v>
      </c>
      <c r="B153" s="9" t="s">
        <v>503</v>
      </c>
      <c r="C153" s="10" t="s">
        <v>760</v>
      </c>
      <c r="D153" s="11" t="s">
        <v>505</v>
      </c>
      <c r="E153" s="12">
        <v>6.6320399999999999</v>
      </c>
    </row>
    <row r="154" spans="1:5" ht="60">
      <c r="A154" s="9" t="s">
        <v>761</v>
      </c>
      <c r="B154" s="9" t="s">
        <v>503</v>
      </c>
      <c r="C154" s="10" t="s">
        <v>762</v>
      </c>
      <c r="D154" s="11" t="s">
        <v>505</v>
      </c>
      <c r="E154" s="12">
        <v>42.474690000000002</v>
      </c>
    </row>
    <row r="155" spans="1:5" ht="45">
      <c r="A155" s="9" t="s">
        <v>763</v>
      </c>
      <c r="B155" s="9" t="s">
        <v>503</v>
      </c>
      <c r="C155" s="10" t="s">
        <v>764</v>
      </c>
      <c r="D155" s="11" t="s">
        <v>505</v>
      </c>
      <c r="E155" s="12">
        <v>38.293990000000001</v>
      </c>
    </row>
    <row r="156" spans="1:5" ht="30">
      <c r="A156" s="9" t="s">
        <v>765</v>
      </c>
      <c r="B156" s="9" t="s">
        <v>503</v>
      </c>
      <c r="C156" s="10" t="s">
        <v>766</v>
      </c>
      <c r="D156" s="11" t="s">
        <v>505</v>
      </c>
      <c r="E156" s="12">
        <v>23.36129</v>
      </c>
    </row>
    <row r="157" spans="1:5" ht="30">
      <c r="A157" s="9" t="s">
        <v>767</v>
      </c>
      <c r="B157" s="9" t="s">
        <v>503</v>
      </c>
      <c r="C157" s="10" t="s">
        <v>768</v>
      </c>
      <c r="D157" s="11" t="s">
        <v>505</v>
      </c>
      <c r="E157" s="12">
        <v>50.742240000000002</v>
      </c>
    </row>
    <row r="158" spans="1:5" ht="30">
      <c r="A158" s="9" t="s">
        <v>357</v>
      </c>
      <c r="B158" s="9" t="s">
        <v>503</v>
      </c>
      <c r="C158" s="10" t="s">
        <v>769</v>
      </c>
      <c r="D158" s="11" t="s">
        <v>505</v>
      </c>
      <c r="E158" s="12">
        <v>4.08948</v>
      </c>
    </row>
    <row r="159" spans="1:5" ht="30">
      <c r="A159" s="9" t="s">
        <v>770</v>
      </c>
      <c r="B159" s="9" t="s">
        <v>503</v>
      </c>
      <c r="C159" s="10" t="s">
        <v>771</v>
      </c>
      <c r="D159" s="11" t="s">
        <v>505</v>
      </c>
      <c r="E159" s="12">
        <v>4.8987299999999996</v>
      </c>
    </row>
    <row r="160" spans="1:5" ht="30">
      <c r="A160" s="9" t="s">
        <v>772</v>
      </c>
      <c r="B160" s="9" t="s">
        <v>503</v>
      </c>
      <c r="C160" s="10" t="s">
        <v>773</v>
      </c>
      <c r="D160" s="11" t="s">
        <v>505</v>
      </c>
      <c r="E160" s="12">
        <v>25.307569999999998</v>
      </c>
    </row>
    <row r="161" spans="1:5" ht="60">
      <c r="A161" s="9" t="s">
        <v>774</v>
      </c>
      <c r="B161" s="9" t="s">
        <v>503</v>
      </c>
      <c r="C161" s="10" t="s">
        <v>775</v>
      </c>
      <c r="D161" s="11" t="s">
        <v>505</v>
      </c>
      <c r="E161" s="12">
        <v>30.09994</v>
      </c>
    </row>
    <row r="162" spans="1:5" ht="45">
      <c r="A162" s="9" t="s">
        <v>354</v>
      </c>
      <c r="B162" s="9" t="s">
        <v>611</v>
      </c>
      <c r="C162" s="10" t="s">
        <v>776</v>
      </c>
      <c r="D162" s="11" t="s">
        <v>505</v>
      </c>
      <c r="E162" s="12">
        <v>3.7776900000000002</v>
      </c>
    </row>
    <row r="163" spans="1:5" ht="45">
      <c r="A163" s="9" t="s">
        <v>353</v>
      </c>
      <c r="B163" s="9" t="s">
        <v>611</v>
      </c>
      <c r="C163" s="10" t="s">
        <v>777</v>
      </c>
      <c r="D163" s="11" t="s">
        <v>505</v>
      </c>
      <c r="E163" s="12">
        <v>3.4487999999999999</v>
      </c>
    </row>
    <row r="164" spans="1:5" ht="30">
      <c r="A164" s="9" t="s">
        <v>356</v>
      </c>
      <c r="B164" s="9" t="s">
        <v>503</v>
      </c>
      <c r="C164" s="10" t="s">
        <v>778</v>
      </c>
      <c r="D164" s="11" t="s">
        <v>505</v>
      </c>
      <c r="E164" s="12">
        <v>4.45113</v>
      </c>
    </row>
    <row r="165" spans="1:5" ht="30">
      <c r="A165" s="9" t="s">
        <v>355</v>
      </c>
      <c r="B165" s="9" t="s">
        <v>503</v>
      </c>
      <c r="C165" s="10" t="s">
        <v>779</v>
      </c>
      <c r="D165" s="11" t="s">
        <v>505</v>
      </c>
      <c r="E165" s="12">
        <v>4.45113</v>
      </c>
    </row>
    <row r="166" spans="1:5" ht="30">
      <c r="A166" s="9" t="s">
        <v>358</v>
      </c>
      <c r="B166" s="9" t="s">
        <v>611</v>
      </c>
      <c r="C166" s="10" t="s">
        <v>780</v>
      </c>
      <c r="D166" s="11" t="s">
        <v>505</v>
      </c>
      <c r="E166" s="12">
        <v>3.8563200000000002</v>
      </c>
    </row>
    <row r="167" spans="1:5" ht="30">
      <c r="A167" s="9" t="s">
        <v>781</v>
      </c>
      <c r="B167" s="9" t="s">
        <v>503</v>
      </c>
      <c r="C167" s="10" t="s">
        <v>782</v>
      </c>
      <c r="D167" s="11" t="s">
        <v>505</v>
      </c>
      <c r="E167" s="12">
        <v>36.052869999999999</v>
      </c>
    </row>
    <row r="168" spans="1:5" ht="30">
      <c r="A168" s="9" t="s">
        <v>359</v>
      </c>
      <c r="B168" s="9" t="s">
        <v>503</v>
      </c>
      <c r="C168" s="10" t="s">
        <v>783</v>
      </c>
      <c r="D168" s="11" t="s">
        <v>505</v>
      </c>
      <c r="E168" s="12">
        <v>5.0650000000000004</v>
      </c>
    </row>
    <row r="169" spans="1:5" ht="30">
      <c r="A169" s="9" t="s">
        <v>784</v>
      </c>
      <c r="B169" s="9" t="s">
        <v>503</v>
      </c>
      <c r="C169" s="10" t="s">
        <v>785</v>
      </c>
      <c r="D169" s="11" t="s">
        <v>505</v>
      </c>
      <c r="E169" s="12">
        <v>44.673940000000002</v>
      </c>
    </row>
    <row r="170" spans="1:5" ht="30">
      <c r="A170" s="9" t="s">
        <v>786</v>
      </c>
      <c r="B170" s="9" t="s">
        <v>503</v>
      </c>
      <c r="C170" s="10" t="s">
        <v>787</v>
      </c>
      <c r="D170" s="11" t="s">
        <v>505</v>
      </c>
      <c r="E170" s="12">
        <v>156.67612</v>
      </c>
    </row>
    <row r="171" spans="1:5" ht="45">
      <c r="A171" s="9" t="s">
        <v>788</v>
      </c>
      <c r="B171" s="9" t="s">
        <v>503</v>
      </c>
      <c r="C171" s="10" t="s">
        <v>789</v>
      </c>
      <c r="D171" s="11" t="s">
        <v>505</v>
      </c>
      <c r="E171" s="12">
        <v>220.83626000000001</v>
      </c>
    </row>
    <row r="172" spans="1:5" ht="60">
      <c r="A172" s="9" t="s">
        <v>790</v>
      </c>
      <c r="B172" s="9" t="s">
        <v>503</v>
      </c>
      <c r="C172" s="10" t="s">
        <v>791</v>
      </c>
      <c r="D172" s="11" t="s">
        <v>505</v>
      </c>
      <c r="E172" s="12">
        <v>95.259640000000005</v>
      </c>
    </row>
    <row r="173" spans="1:5" ht="60">
      <c r="A173" s="9" t="s">
        <v>792</v>
      </c>
      <c r="B173" s="9" t="s">
        <v>503</v>
      </c>
      <c r="C173" s="10" t="s">
        <v>793</v>
      </c>
      <c r="D173" s="11" t="s">
        <v>505</v>
      </c>
      <c r="E173" s="12">
        <v>100.84819</v>
      </c>
    </row>
    <row r="174" spans="1:5" ht="45">
      <c r="A174" s="9" t="s">
        <v>454</v>
      </c>
      <c r="B174" s="9" t="s">
        <v>611</v>
      </c>
      <c r="C174" s="10" t="s">
        <v>794</v>
      </c>
      <c r="D174" s="11" t="s">
        <v>505</v>
      </c>
      <c r="E174" s="12">
        <v>218.90977000000001</v>
      </c>
    </row>
    <row r="175" spans="1:5" ht="45">
      <c r="A175" s="9" t="s">
        <v>452</v>
      </c>
      <c r="B175" s="9" t="s">
        <v>611</v>
      </c>
      <c r="C175" s="10" t="s">
        <v>795</v>
      </c>
      <c r="D175" s="11" t="s">
        <v>505</v>
      </c>
      <c r="E175" s="12">
        <v>239.30510000000001</v>
      </c>
    </row>
    <row r="176" spans="1:5" ht="60">
      <c r="A176" s="9" t="s">
        <v>796</v>
      </c>
      <c r="B176" s="9" t="s">
        <v>503</v>
      </c>
      <c r="C176" s="10" t="s">
        <v>797</v>
      </c>
      <c r="D176" s="11" t="s">
        <v>505</v>
      </c>
      <c r="E176" s="12">
        <v>108.36467</v>
      </c>
    </row>
    <row r="177" spans="1:5" ht="60">
      <c r="A177" s="9" t="s">
        <v>798</v>
      </c>
      <c r="B177" s="9" t="s">
        <v>503</v>
      </c>
      <c r="C177" s="10" t="s">
        <v>799</v>
      </c>
      <c r="D177" s="11" t="s">
        <v>505</v>
      </c>
      <c r="E177" s="12">
        <v>107.05428000000001</v>
      </c>
    </row>
    <row r="178" spans="1:5" ht="30">
      <c r="A178" s="9" t="s">
        <v>455</v>
      </c>
      <c r="B178" s="9" t="s">
        <v>503</v>
      </c>
      <c r="C178" s="10" t="s">
        <v>800</v>
      </c>
      <c r="D178" s="11" t="s">
        <v>505</v>
      </c>
      <c r="E178" s="12">
        <v>119.82017</v>
      </c>
    </row>
    <row r="179" spans="1:5" ht="30">
      <c r="A179" s="9" t="s">
        <v>801</v>
      </c>
      <c r="B179" s="9" t="s">
        <v>503</v>
      </c>
      <c r="C179" s="10" t="s">
        <v>802</v>
      </c>
      <c r="D179" s="11" t="s">
        <v>505</v>
      </c>
      <c r="E179" s="12">
        <v>112.77724000000001</v>
      </c>
    </row>
    <row r="180" spans="1:5" ht="30">
      <c r="A180" s="9" t="s">
        <v>451</v>
      </c>
      <c r="B180" s="9" t="s">
        <v>503</v>
      </c>
      <c r="C180" s="10" t="s">
        <v>803</v>
      </c>
      <c r="D180" s="11" t="s">
        <v>505</v>
      </c>
      <c r="E180" s="12">
        <v>216.52377000000001</v>
      </c>
    </row>
    <row r="181" spans="1:5" ht="45">
      <c r="A181" s="9" t="s">
        <v>449</v>
      </c>
      <c r="B181" s="9" t="s">
        <v>503</v>
      </c>
      <c r="C181" s="10" t="s">
        <v>804</v>
      </c>
      <c r="D181" s="11" t="s">
        <v>505</v>
      </c>
      <c r="E181" s="12">
        <v>135.53395</v>
      </c>
    </row>
    <row r="182" spans="1:5" ht="45">
      <c r="A182" s="9" t="s">
        <v>450</v>
      </c>
      <c r="B182" s="9" t="s">
        <v>503</v>
      </c>
      <c r="C182" s="10" t="s">
        <v>805</v>
      </c>
      <c r="D182" s="11" t="s">
        <v>505</v>
      </c>
      <c r="E182" s="12">
        <v>139.82764</v>
      </c>
    </row>
    <row r="183" spans="1:5" ht="45">
      <c r="A183" s="9" t="s">
        <v>806</v>
      </c>
      <c r="B183" s="9" t="s">
        <v>503</v>
      </c>
      <c r="C183" s="10" t="s">
        <v>807</v>
      </c>
      <c r="D183" s="11" t="s">
        <v>505</v>
      </c>
      <c r="E183" s="12">
        <v>240.42843999999999</v>
      </c>
    </row>
    <row r="184" spans="1:5" ht="30">
      <c r="A184" s="9" t="s">
        <v>456</v>
      </c>
      <c r="B184" s="9" t="s">
        <v>611</v>
      </c>
      <c r="C184" s="10" t="s">
        <v>808</v>
      </c>
      <c r="D184" s="11" t="s">
        <v>505</v>
      </c>
      <c r="E184" s="12">
        <v>161.69842</v>
      </c>
    </row>
    <row r="185" spans="1:5" ht="30">
      <c r="A185" s="9" t="s">
        <v>453</v>
      </c>
      <c r="B185" s="9" t="s">
        <v>503</v>
      </c>
      <c r="C185" s="10" t="s">
        <v>809</v>
      </c>
      <c r="D185" s="11" t="s">
        <v>505</v>
      </c>
      <c r="E185" s="12">
        <v>185.21970999999999</v>
      </c>
    </row>
    <row r="186" spans="1:5" ht="30">
      <c r="A186" s="9" t="s">
        <v>810</v>
      </c>
      <c r="B186" s="9" t="s">
        <v>503</v>
      </c>
      <c r="C186" s="10" t="s">
        <v>811</v>
      </c>
      <c r="D186" s="11" t="s">
        <v>505</v>
      </c>
      <c r="E186" s="12">
        <v>55.045929999999998</v>
      </c>
    </row>
    <row r="187" spans="1:5" ht="45">
      <c r="A187" s="9" t="s">
        <v>812</v>
      </c>
      <c r="B187" s="9" t="s">
        <v>503</v>
      </c>
      <c r="C187" s="10" t="s">
        <v>813</v>
      </c>
      <c r="D187" s="11" t="s">
        <v>505</v>
      </c>
      <c r="E187" s="12">
        <v>9.5452499999999993</v>
      </c>
    </row>
    <row r="188" spans="1:5" ht="60">
      <c r="A188" s="9" t="s">
        <v>814</v>
      </c>
      <c r="B188" s="9" t="s">
        <v>503</v>
      </c>
      <c r="C188" s="10" t="s">
        <v>815</v>
      </c>
      <c r="D188" s="11" t="s">
        <v>505</v>
      </c>
      <c r="E188" s="12">
        <v>9.9997900000000008</v>
      </c>
    </row>
    <row r="189" spans="1:5" ht="45">
      <c r="A189" s="9" t="s">
        <v>816</v>
      </c>
      <c r="B189" s="9" t="s">
        <v>503</v>
      </c>
      <c r="C189" s="10" t="s">
        <v>817</v>
      </c>
      <c r="D189" s="11" t="s">
        <v>505</v>
      </c>
      <c r="E189" s="12">
        <v>9.3456100000000006</v>
      </c>
    </row>
    <row r="190" spans="1:5" ht="45">
      <c r="A190" s="9" t="s">
        <v>818</v>
      </c>
      <c r="B190" s="9" t="s">
        <v>503</v>
      </c>
      <c r="C190" s="10" t="s">
        <v>819</v>
      </c>
      <c r="D190" s="11" t="s">
        <v>505</v>
      </c>
      <c r="E190" s="12">
        <v>68.189949999999996</v>
      </c>
    </row>
    <row r="191" spans="1:5" ht="45">
      <c r="A191" s="9" t="s">
        <v>820</v>
      </c>
      <c r="B191" s="9" t="s">
        <v>503</v>
      </c>
      <c r="C191" s="10" t="s">
        <v>821</v>
      </c>
      <c r="D191" s="11" t="s">
        <v>505</v>
      </c>
      <c r="E191" s="12">
        <v>118.23336999999999</v>
      </c>
    </row>
    <row r="192" spans="1:5" ht="45">
      <c r="A192" s="9" t="s">
        <v>822</v>
      </c>
      <c r="B192" s="9" t="s">
        <v>503</v>
      </c>
      <c r="C192" s="10" t="s">
        <v>823</v>
      </c>
      <c r="D192" s="11" t="s">
        <v>505</v>
      </c>
      <c r="E192" s="12">
        <v>154.87608</v>
      </c>
    </row>
    <row r="193" spans="1:5" ht="45">
      <c r="A193" s="9" t="s">
        <v>824</v>
      </c>
      <c r="B193" s="9" t="s">
        <v>503</v>
      </c>
      <c r="C193" s="10" t="s">
        <v>825</v>
      </c>
      <c r="D193" s="11" t="s">
        <v>505</v>
      </c>
      <c r="E193" s="12">
        <v>161.30174</v>
      </c>
    </row>
    <row r="194" spans="1:5" ht="30">
      <c r="A194" s="9" t="s">
        <v>826</v>
      </c>
      <c r="B194" s="9" t="s">
        <v>503</v>
      </c>
      <c r="C194" s="10" t="s">
        <v>827</v>
      </c>
      <c r="D194" s="11" t="s">
        <v>828</v>
      </c>
      <c r="E194" s="12">
        <v>13.62609</v>
      </c>
    </row>
    <row r="195" spans="1:5" ht="45">
      <c r="A195" s="9" t="s">
        <v>829</v>
      </c>
      <c r="B195" s="9" t="s">
        <v>503</v>
      </c>
      <c r="C195" s="10" t="s">
        <v>830</v>
      </c>
      <c r="D195" s="11" t="s">
        <v>505</v>
      </c>
      <c r="E195" s="12">
        <v>35.911000000000001</v>
      </c>
    </row>
    <row r="196" spans="1:5" ht="30">
      <c r="A196" s="9" t="s">
        <v>831</v>
      </c>
      <c r="B196" s="9" t="s">
        <v>503</v>
      </c>
      <c r="C196" s="10" t="s">
        <v>832</v>
      </c>
      <c r="D196" s="11" t="s">
        <v>505</v>
      </c>
      <c r="E196" s="12">
        <v>41.753680000000003</v>
      </c>
    </row>
    <row r="197" spans="1:5" ht="30">
      <c r="A197" s="9" t="s">
        <v>833</v>
      </c>
      <c r="B197" s="9" t="s">
        <v>503</v>
      </c>
      <c r="C197" s="10" t="s">
        <v>834</v>
      </c>
      <c r="D197" s="11" t="s">
        <v>505</v>
      </c>
      <c r="E197" s="12">
        <v>63.96022</v>
      </c>
    </row>
    <row r="198" spans="1:5" ht="30">
      <c r="A198" s="9" t="s">
        <v>835</v>
      </c>
      <c r="B198" s="9" t="s">
        <v>503</v>
      </c>
      <c r="C198" s="10" t="s">
        <v>836</v>
      </c>
      <c r="D198" s="11" t="s">
        <v>505</v>
      </c>
      <c r="E198" s="12">
        <v>77.894639999999995</v>
      </c>
    </row>
    <row r="199" spans="1:5" ht="30">
      <c r="A199" s="9" t="s">
        <v>837</v>
      </c>
      <c r="B199" s="9" t="s">
        <v>503</v>
      </c>
      <c r="C199" s="10" t="s">
        <v>838</v>
      </c>
      <c r="D199" s="11" t="s">
        <v>505</v>
      </c>
      <c r="E199" s="12">
        <v>77.894639999999995</v>
      </c>
    </row>
    <row r="200" spans="1:5" ht="30">
      <c r="A200" s="9" t="s">
        <v>839</v>
      </c>
      <c r="B200" s="9" t="s">
        <v>503</v>
      </c>
      <c r="C200" s="10" t="s">
        <v>840</v>
      </c>
      <c r="D200" s="11" t="s">
        <v>505</v>
      </c>
      <c r="E200" s="12">
        <v>53.421639999999996</v>
      </c>
    </row>
    <row r="201" spans="1:5" ht="45">
      <c r="A201" s="9" t="s">
        <v>841</v>
      </c>
      <c r="B201" s="9" t="s">
        <v>503</v>
      </c>
      <c r="C201" s="10" t="s">
        <v>842</v>
      </c>
      <c r="D201" s="11" t="s">
        <v>505</v>
      </c>
      <c r="E201" s="12">
        <v>42.686709999999998</v>
      </c>
    </row>
    <row r="202" spans="1:5" ht="30">
      <c r="A202" s="9" t="s">
        <v>843</v>
      </c>
      <c r="B202" s="9" t="s">
        <v>503</v>
      </c>
      <c r="C202" s="10" t="s">
        <v>844</v>
      </c>
      <c r="D202" s="11" t="s">
        <v>505</v>
      </c>
      <c r="E202" s="12">
        <v>33.316719999999997</v>
      </c>
    </row>
    <row r="203" spans="1:5" ht="30">
      <c r="A203" s="9" t="s">
        <v>845</v>
      </c>
      <c r="B203" s="9" t="s">
        <v>503</v>
      </c>
      <c r="C203" s="10" t="s">
        <v>846</v>
      </c>
      <c r="D203" s="11" t="s">
        <v>505</v>
      </c>
      <c r="E203" s="12">
        <v>12.12931</v>
      </c>
    </row>
    <row r="204" spans="1:5" ht="30">
      <c r="A204" s="9" t="s">
        <v>847</v>
      </c>
      <c r="B204" s="9" t="s">
        <v>503</v>
      </c>
      <c r="C204" s="10" t="s">
        <v>848</v>
      </c>
      <c r="D204" s="11" t="s">
        <v>505</v>
      </c>
      <c r="E204" s="12">
        <v>13.31846</v>
      </c>
    </row>
    <row r="205" spans="1:5" ht="30">
      <c r="A205" s="9" t="s">
        <v>476</v>
      </c>
      <c r="B205" s="9" t="s">
        <v>503</v>
      </c>
      <c r="C205" s="10" t="s">
        <v>848</v>
      </c>
      <c r="D205" s="11" t="s">
        <v>505</v>
      </c>
      <c r="E205" s="12">
        <v>12.04013</v>
      </c>
    </row>
    <row r="206" spans="1:5" ht="30">
      <c r="A206" s="9" t="s">
        <v>849</v>
      </c>
      <c r="B206" s="9" t="s">
        <v>503</v>
      </c>
      <c r="C206" s="10" t="s">
        <v>850</v>
      </c>
      <c r="D206" s="11" t="s">
        <v>505</v>
      </c>
      <c r="E206" s="12">
        <v>13.31846</v>
      </c>
    </row>
    <row r="207" spans="1:5" ht="30">
      <c r="A207" s="9" t="s">
        <v>479</v>
      </c>
      <c r="B207" s="9" t="s">
        <v>503</v>
      </c>
      <c r="C207" s="10" t="s">
        <v>850</v>
      </c>
      <c r="D207" s="11" t="s">
        <v>505</v>
      </c>
      <c r="E207" s="12">
        <v>12.04013</v>
      </c>
    </row>
    <row r="208" spans="1:5" ht="30">
      <c r="A208" s="9" t="s">
        <v>434</v>
      </c>
      <c r="B208" s="9" t="s">
        <v>503</v>
      </c>
      <c r="C208" s="10" t="s">
        <v>851</v>
      </c>
      <c r="D208" s="11" t="s">
        <v>505</v>
      </c>
      <c r="E208" s="12">
        <v>13.31846</v>
      </c>
    </row>
    <row r="209" spans="1:5" ht="30">
      <c r="A209" s="9" t="s">
        <v>435</v>
      </c>
      <c r="B209" s="9" t="s">
        <v>503</v>
      </c>
      <c r="C209" s="10" t="s">
        <v>852</v>
      </c>
      <c r="D209" s="11" t="s">
        <v>505</v>
      </c>
      <c r="E209" s="12">
        <v>13.31846</v>
      </c>
    </row>
    <row r="210" spans="1:5" ht="30">
      <c r="A210" s="9" t="s">
        <v>346</v>
      </c>
      <c r="B210" s="9" t="s">
        <v>611</v>
      </c>
      <c r="C210" s="10" t="s">
        <v>853</v>
      </c>
      <c r="D210" s="11" t="s">
        <v>505</v>
      </c>
      <c r="E210" s="12">
        <v>14.32433</v>
      </c>
    </row>
    <row r="211" spans="1:5" ht="30">
      <c r="A211" s="9" t="s">
        <v>345</v>
      </c>
      <c r="B211" s="9" t="s">
        <v>611</v>
      </c>
      <c r="C211" s="10" t="s">
        <v>854</v>
      </c>
      <c r="D211" s="11" t="s">
        <v>505</v>
      </c>
      <c r="E211" s="12">
        <v>14.37829</v>
      </c>
    </row>
    <row r="212" spans="1:5" ht="30">
      <c r="A212" s="9" t="s">
        <v>347</v>
      </c>
      <c r="B212" s="9" t="s">
        <v>503</v>
      </c>
      <c r="C212" s="10" t="s">
        <v>855</v>
      </c>
      <c r="D212" s="11" t="s">
        <v>505</v>
      </c>
      <c r="E212" s="12">
        <v>12.01803</v>
      </c>
    </row>
    <row r="213" spans="1:5" ht="30">
      <c r="A213" s="9" t="s">
        <v>856</v>
      </c>
      <c r="B213" s="9" t="s">
        <v>503</v>
      </c>
      <c r="C213" s="10" t="s">
        <v>857</v>
      </c>
      <c r="D213" s="11" t="s">
        <v>505</v>
      </c>
      <c r="E213" s="12">
        <v>55.156640000000003</v>
      </c>
    </row>
    <row r="214" spans="1:5" ht="30">
      <c r="A214" s="9" t="s">
        <v>858</v>
      </c>
      <c r="B214" s="9" t="s">
        <v>503</v>
      </c>
      <c r="C214" s="10" t="s">
        <v>859</v>
      </c>
      <c r="D214" s="11" t="s">
        <v>505</v>
      </c>
      <c r="E214" s="12">
        <v>29.86431</v>
      </c>
    </row>
    <row r="215" spans="1:5" ht="30">
      <c r="A215" s="9" t="s">
        <v>860</v>
      </c>
      <c r="B215" s="9" t="s">
        <v>503</v>
      </c>
      <c r="C215" s="10" t="s">
        <v>861</v>
      </c>
      <c r="D215" s="11" t="s">
        <v>505</v>
      </c>
      <c r="E215" s="12">
        <v>51.3827</v>
      </c>
    </row>
    <row r="216" spans="1:5" ht="30">
      <c r="A216" s="9" t="s">
        <v>862</v>
      </c>
      <c r="B216" s="9" t="s">
        <v>503</v>
      </c>
      <c r="C216" s="10" t="s">
        <v>863</v>
      </c>
      <c r="D216" s="11" t="s">
        <v>505</v>
      </c>
      <c r="E216" s="12">
        <v>443.12873999999999</v>
      </c>
    </row>
    <row r="217" spans="1:5" ht="30">
      <c r="A217" s="9" t="s">
        <v>864</v>
      </c>
      <c r="B217" s="9" t="s">
        <v>503</v>
      </c>
      <c r="C217" s="10" t="s">
        <v>865</v>
      </c>
      <c r="D217" s="11" t="s">
        <v>505</v>
      </c>
      <c r="E217" s="12">
        <v>72.429609999999997</v>
      </c>
    </row>
    <row r="218" spans="1:5" ht="45">
      <c r="A218" s="9" t="s">
        <v>866</v>
      </c>
      <c r="B218" s="9" t="s">
        <v>503</v>
      </c>
      <c r="C218" s="10" t="s">
        <v>867</v>
      </c>
      <c r="D218" s="11" t="s">
        <v>505</v>
      </c>
      <c r="E218" s="12">
        <v>160.25418999999999</v>
      </c>
    </row>
    <row r="219" spans="1:5" ht="30">
      <c r="A219" s="9" t="s">
        <v>868</v>
      </c>
      <c r="B219" s="9" t="s">
        <v>503</v>
      </c>
      <c r="C219" s="10" t="s">
        <v>869</v>
      </c>
      <c r="D219" s="11" t="s">
        <v>505</v>
      </c>
      <c r="E219" s="12">
        <v>325.95753000000002</v>
      </c>
    </row>
    <row r="220" spans="1:5" ht="45">
      <c r="A220" s="9" t="s">
        <v>870</v>
      </c>
      <c r="B220" s="9" t="s">
        <v>503</v>
      </c>
      <c r="C220" s="10" t="s">
        <v>871</v>
      </c>
      <c r="D220" s="11" t="s">
        <v>505</v>
      </c>
      <c r="E220" s="12">
        <v>39.881599999999999</v>
      </c>
    </row>
    <row r="221" spans="1:5" ht="30">
      <c r="A221" s="9" t="s">
        <v>872</v>
      </c>
      <c r="B221" s="9" t="s">
        <v>503</v>
      </c>
      <c r="C221" s="10" t="s">
        <v>873</v>
      </c>
      <c r="D221" s="11" t="s">
        <v>505</v>
      </c>
      <c r="E221" s="12">
        <v>118.14055</v>
      </c>
    </row>
    <row r="222" spans="1:5" ht="30">
      <c r="A222" s="9" t="s">
        <v>874</v>
      </c>
      <c r="B222" s="9" t="s">
        <v>503</v>
      </c>
      <c r="C222" s="10" t="s">
        <v>875</v>
      </c>
      <c r="D222" s="11" t="s">
        <v>505</v>
      </c>
      <c r="E222" s="12">
        <v>128.7732</v>
      </c>
    </row>
    <row r="223" spans="1:5" ht="30">
      <c r="A223" s="9" t="s">
        <v>876</v>
      </c>
      <c r="B223" s="9" t="s">
        <v>503</v>
      </c>
      <c r="C223" s="10" t="s">
        <v>877</v>
      </c>
      <c r="D223" s="11" t="s">
        <v>505</v>
      </c>
      <c r="E223" s="12">
        <v>7.2213500000000002</v>
      </c>
    </row>
    <row r="224" spans="1:5" ht="30">
      <c r="A224" s="9" t="s">
        <v>878</v>
      </c>
      <c r="B224" s="9" t="s">
        <v>503</v>
      </c>
      <c r="C224" s="10" t="s">
        <v>879</v>
      </c>
      <c r="D224" s="11" t="s">
        <v>505</v>
      </c>
      <c r="E224" s="12">
        <v>6.7806499999999996</v>
      </c>
    </row>
    <row r="225" spans="1:5" ht="30">
      <c r="A225" s="9" t="s">
        <v>880</v>
      </c>
      <c r="B225" s="9" t="s">
        <v>503</v>
      </c>
      <c r="C225" s="10" t="s">
        <v>881</v>
      </c>
      <c r="D225" s="11" t="s">
        <v>505</v>
      </c>
      <c r="E225" s="12">
        <v>6.6250999999999998</v>
      </c>
    </row>
    <row r="226" spans="1:5" ht="30">
      <c r="A226" s="9" t="s">
        <v>882</v>
      </c>
      <c r="B226" s="9" t="s">
        <v>503</v>
      </c>
      <c r="C226" s="10" t="s">
        <v>883</v>
      </c>
      <c r="D226" s="11" t="s">
        <v>505</v>
      </c>
      <c r="E226" s="12">
        <v>6.6250999999999998</v>
      </c>
    </row>
    <row r="227" spans="1:5" ht="30">
      <c r="A227" s="9" t="s">
        <v>884</v>
      </c>
      <c r="B227" s="9" t="s">
        <v>503</v>
      </c>
      <c r="C227" s="10" t="s">
        <v>885</v>
      </c>
      <c r="D227" s="11" t="s">
        <v>505</v>
      </c>
      <c r="E227" s="12">
        <v>6.7806499999999996</v>
      </c>
    </row>
    <row r="228" spans="1:5" ht="30">
      <c r="A228" s="9" t="s">
        <v>886</v>
      </c>
      <c r="B228" s="9" t="s">
        <v>503</v>
      </c>
      <c r="C228" s="10" t="s">
        <v>887</v>
      </c>
      <c r="D228" s="11" t="s">
        <v>505</v>
      </c>
      <c r="E228" s="12">
        <v>25.241910000000001</v>
      </c>
    </row>
    <row r="229" spans="1:5" ht="30">
      <c r="A229" s="9" t="s">
        <v>888</v>
      </c>
      <c r="B229" s="9" t="s">
        <v>503</v>
      </c>
      <c r="C229" s="10" t="s">
        <v>889</v>
      </c>
      <c r="D229" s="11" t="s">
        <v>505</v>
      </c>
      <c r="E229" s="12">
        <v>35.844200000000001</v>
      </c>
    </row>
    <row r="230" spans="1:5" ht="30">
      <c r="A230" s="9" t="s">
        <v>890</v>
      </c>
      <c r="B230" s="9" t="s">
        <v>503</v>
      </c>
      <c r="C230" s="10" t="s">
        <v>891</v>
      </c>
      <c r="D230" s="11" t="s">
        <v>505</v>
      </c>
      <c r="E230" s="12">
        <v>2.69462</v>
      </c>
    </row>
    <row r="231" spans="1:5" ht="30">
      <c r="A231" s="9" t="s">
        <v>291</v>
      </c>
      <c r="B231" s="9" t="s">
        <v>503</v>
      </c>
      <c r="C231" s="10" t="s">
        <v>892</v>
      </c>
      <c r="D231" s="11" t="s">
        <v>505</v>
      </c>
      <c r="E231" s="12">
        <v>2.9431500000000002</v>
      </c>
    </row>
    <row r="232" spans="1:5" ht="30">
      <c r="A232" s="9" t="s">
        <v>292</v>
      </c>
      <c r="B232" s="9" t="s">
        <v>503</v>
      </c>
      <c r="C232" s="10" t="s">
        <v>893</v>
      </c>
      <c r="D232" s="11" t="s">
        <v>505</v>
      </c>
      <c r="E232" s="12">
        <v>3.2654399999999999</v>
      </c>
    </row>
    <row r="233" spans="1:5" ht="30">
      <c r="A233" s="9" t="s">
        <v>290</v>
      </c>
      <c r="B233" s="9" t="s">
        <v>503</v>
      </c>
      <c r="C233" s="10" t="s">
        <v>894</v>
      </c>
      <c r="D233" s="11" t="s">
        <v>505</v>
      </c>
      <c r="E233" s="12">
        <v>2.2088199999999998</v>
      </c>
    </row>
    <row r="234" spans="1:5" ht="30">
      <c r="A234" s="9" t="s">
        <v>289</v>
      </c>
      <c r="B234" s="9" t="s">
        <v>503</v>
      </c>
      <c r="C234" s="10" t="s">
        <v>895</v>
      </c>
      <c r="D234" s="11" t="s">
        <v>505</v>
      </c>
      <c r="E234" s="12">
        <v>1.7387600000000001</v>
      </c>
    </row>
    <row r="235" spans="1:5" ht="30">
      <c r="A235" s="9" t="s">
        <v>896</v>
      </c>
      <c r="B235" s="9" t="s">
        <v>503</v>
      </c>
      <c r="C235" s="10" t="s">
        <v>897</v>
      </c>
      <c r="D235" s="11" t="s">
        <v>505</v>
      </c>
      <c r="E235" s="12">
        <v>3.7216</v>
      </c>
    </row>
    <row r="236" spans="1:5" ht="45">
      <c r="A236" s="9" t="s">
        <v>254</v>
      </c>
      <c r="B236" s="9" t="s">
        <v>503</v>
      </c>
      <c r="C236" s="10" t="s">
        <v>898</v>
      </c>
      <c r="D236" s="11" t="s">
        <v>505</v>
      </c>
      <c r="E236" s="12">
        <v>1.8150599999999999</v>
      </c>
    </row>
    <row r="237" spans="1:5" ht="30">
      <c r="A237" s="9" t="s">
        <v>241</v>
      </c>
      <c r="B237" s="9" t="s">
        <v>503</v>
      </c>
      <c r="C237" s="10" t="s">
        <v>899</v>
      </c>
      <c r="D237" s="11" t="s">
        <v>505</v>
      </c>
      <c r="E237" s="12">
        <v>2.1707100000000001</v>
      </c>
    </row>
    <row r="238" spans="1:5" ht="30">
      <c r="A238" s="9" t="s">
        <v>277</v>
      </c>
      <c r="B238" s="9" t="s">
        <v>503</v>
      </c>
      <c r="C238" s="10" t="s">
        <v>900</v>
      </c>
      <c r="D238" s="11" t="s">
        <v>505</v>
      </c>
      <c r="E238" s="12">
        <v>2.3064900000000002</v>
      </c>
    </row>
    <row r="239" spans="1:5" ht="30">
      <c r="A239" s="9" t="s">
        <v>293</v>
      </c>
      <c r="B239" s="9" t="s">
        <v>503</v>
      </c>
      <c r="C239" s="10" t="s">
        <v>901</v>
      </c>
      <c r="D239" s="11" t="s">
        <v>505</v>
      </c>
      <c r="E239" s="12">
        <v>3.1051199999999999</v>
      </c>
    </row>
    <row r="240" spans="1:5" ht="30">
      <c r="A240" s="9" t="s">
        <v>902</v>
      </c>
      <c r="B240" s="9" t="s">
        <v>503</v>
      </c>
      <c r="C240" s="10" t="s">
        <v>903</v>
      </c>
      <c r="D240" s="11" t="s">
        <v>505</v>
      </c>
      <c r="E240" s="12">
        <v>3.6971099999999999</v>
      </c>
    </row>
    <row r="241" spans="1:5" ht="30">
      <c r="A241" s="9" t="s">
        <v>904</v>
      </c>
      <c r="B241" s="9" t="s">
        <v>503</v>
      </c>
      <c r="C241" s="10" t="s">
        <v>905</v>
      </c>
      <c r="D241" s="11" t="s">
        <v>505</v>
      </c>
      <c r="E241" s="12">
        <v>9.2933900000000005</v>
      </c>
    </row>
    <row r="242" spans="1:5" ht="30">
      <c r="A242" s="9" t="s">
        <v>906</v>
      </c>
      <c r="B242" s="9" t="s">
        <v>503</v>
      </c>
      <c r="C242" s="10" t="s">
        <v>907</v>
      </c>
      <c r="D242" s="11" t="s">
        <v>505</v>
      </c>
      <c r="E242" s="12">
        <v>9.2933900000000005</v>
      </c>
    </row>
    <row r="243" spans="1:5" ht="30">
      <c r="A243" s="9" t="s">
        <v>908</v>
      </c>
      <c r="B243" s="9" t="s">
        <v>503</v>
      </c>
      <c r="C243" s="10" t="s">
        <v>909</v>
      </c>
      <c r="D243" s="11" t="s">
        <v>505</v>
      </c>
      <c r="E243" s="12">
        <v>11.52266</v>
      </c>
    </row>
    <row r="244" spans="1:5" ht="30">
      <c r="A244" s="9" t="s">
        <v>259</v>
      </c>
      <c r="B244" s="9" t="s">
        <v>503</v>
      </c>
      <c r="C244" s="10" t="s">
        <v>910</v>
      </c>
      <c r="D244" s="11" t="s">
        <v>505</v>
      </c>
      <c r="E244" s="12">
        <v>0.50631000000000004</v>
      </c>
    </row>
    <row r="245" spans="1:5" ht="30">
      <c r="A245" s="9" t="s">
        <v>280</v>
      </c>
      <c r="B245" s="9" t="s">
        <v>503</v>
      </c>
      <c r="C245" s="10" t="s">
        <v>911</v>
      </c>
      <c r="D245" s="11" t="s">
        <v>505</v>
      </c>
      <c r="E245" s="12">
        <v>2.2593800000000002</v>
      </c>
    </row>
    <row r="246" spans="1:5" ht="30">
      <c r="A246" s="9" t="s">
        <v>281</v>
      </c>
      <c r="B246" s="9" t="s">
        <v>503</v>
      </c>
      <c r="C246" s="10" t="s">
        <v>912</v>
      </c>
      <c r="D246" s="11" t="s">
        <v>505</v>
      </c>
      <c r="E246" s="12">
        <v>2.4330500000000002</v>
      </c>
    </row>
    <row r="247" spans="1:5" ht="30">
      <c r="A247" s="9" t="s">
        <v>279</v>
      </c>
      <c r="B247" s="9" t="s">
        <v>503</v>
      </c>
      <c r="C247" s="10" t="s">
        <v>913</v>
      </c>
      <c r="D247" s="11" t="s">
        <v>505</v>
      </c>
      <c r="E247" s="12">
        <v>1.92072</v>
      </c>
    </row>
    <row r="248" spans="1:5" ht="30">
      <c r="A248" s="9" t="s">
        <v>278</v>
      </c>
      <c r="B248" s="9" t="s">
        <v>503</v>
      </c>
      <c r="C248" s="10" t="s">
        <v>914</v>
      </c>
      <c r="D248" s="11" t="s">
        <v>505</v>
      </c>
      <c r="E248" s="12">
        <v>1.3782099999999999</v>
      </c>
    </row>
    <row r="249" spans="1:5" ht="30">
      <c r="A249" s="9" t="s">
        <v>257</v>
      </c>
      <c r="B249" s="9" t="s">
        <v>503</v>
      </c>
      <c r="C249" s="10" t="s">
        <v>915</v>
      </c>
      <c r="D249" s="11" t="s">
        <v>505</v>
      </c>
      <c r="E249" s="12">
        <v>1.9026400000000001</v>
      </c>
    </row>
    <row r="250" spans="1:5" ht="30">
      <c r="A250" s="9" t="s">
        <v>258</v>
      </c>
      <c r="B250" s="9" t="s">
        <v>503</v>
      </c>
      <c r="C250" s="10" t="s">
        <v>916</v>
      </c>
      <c r="D250" s="11" t="s">
        <v>505</v>
      </c>
      <c r="E250" s="12">
        <v>1.7974300000000001</v>
      </c>
    </row>
    <row r="251" spans="1:5" ht="30">
      <c r="A251" s="9" t="s">
        <v>256</v>
      </c>
      <c r="B251" s="9" t="s">
        <v>503</v>
      </c>
      <c r="C251" s="10" t="s">
        <v>917</v>
      </c>
      <c r="D251" s="11" t="s">
        <v>505</v>
      </c>
      <c r="E251" s="12">
        <v>1.71804</v>
      </c>
    </row>
    <row r="252" spans="1:5" ht="30">
      <c r="A252" s="9" t="s">
        <v>255</v>
      </c>
      <c r="B252" s="9" t="s">
        <v>503</v>
      </c>
      <c r="C252" s="10" t="s">
        <v>918</v>
      </c>
      <c r="D252" s="11" t="s">
        <v>505</v>
      </c>
      <c r="E252" s="12">
        <v>1.35202</v>
      </c>
    </row>
    <row r="253" spans="1:5" ht="30">
      <c r="A253" s="9" t="s">
        <v>242</v>
      </c>
      <c r="B253" s="9" t="s">
        <v>503</v>
      </c>
      <c r="C253" s="10" t="s">
        <v>919</v>
      </c>
      <c r="D253" s="11" t="s">
        <v>505</v>
      </c>
      <c r="E253" s="12">
        <v>0.47565000000000002</v>
      </c>
    </row>
    <row r="254" spans="1:5" ht="30">
      <c r="A254" s="9" t="s">
        <v>245</v>
      </c>
      <c r="B254" s="9" t="s">
        <v>503</v>
      </c>
      <c r="C254" s="10" t="s">
        <v>920</v>
      </c>
      <c r="D254" s="11" t="s">
        <v>505</v>
      </c>
      <c r="E254" s="12">
        <v>1.9323699999999999</v>
      </c>
    </row>
    <row r="255" spans="1:5" ht="30">
      <c r="A255" s="9" t="s">
        <v>246</v>
      </c>
      <c r="B255" s="9" t="s">
        <v>503</v>
      </c>
      <c r="C255" s="10" t="s">
        <v>921</v>
      </c>
      <c r="D255" s="11" t="s">
        <v>505</v>
      </c>
      <c r="E255" s="12">
        <v>2.1404700000000001</v>
      </c>
    </row>
    <row r="256" spans="1:5" ht="30">
      <c r="A256" s="9" t="s">
        <v>244</v>
      </c>
      <c r="B256" s="9" t="s">
        <v>503</v>
      </c>
      <c r="C256" s="10" t="s">
        <v>922</v>
      </c>
      <c r="D256" s="11" t="s">
        <v>505</v>
      </c>
      <c r="E256" s="12">
        <v>1.6574599999999999</v>
      </c>
    </row>
    <row r="257" spans="1:5" ht="30">
      <c r="A257" s="9" t="s">
        <v>243</v>
      </c>
      <c r="B257" s="9" t="s">
        <v>503</v>
      </c>
      <c r="C257" s="10" t="s">
        <v>923</v>
      </c>
      <c r="D257" s="11" t="s">
        <v>505</v>
      </c>
      <c r="E257" s="12">
        <v>1.4269700000000001</v>
      </c>
    </row>
    <row r="258" spans="1:5" ht="30">
      <c r="A258" s="9" t="s">
        <v>924</v>
      </c>
      <c r="B258" s="9" t="s">
        <v>503</v>
      </c>
      <c r="C258" s="10" t="s">
        <v>925</v>
      </c>
      <c r="D258" s="11" t="s">
        <v>505</v>
      </c>
      <c r="E258" s="12">
        <v>25.14472</v>
      </c>
    </row>
    <row r="259" spans="1:5" ht="45">
      <c r="A259" s="9" t="s">
        <v>926</v>
      </c>
      <c r="B259" s="9" t="s">
        <v>503</v>
      </c>
      <c r="C259" s="10" t="s">
        <v>927</v>
      </c>
      <c r="D259" s="11" t="s">
        <v>505</v>
      </c>
      <c r="E259" s="12">
        <v>7.0132000000000003</v>
      </c>
    </row>
    <row r="260" spans="1:5" ht="45">
      <c r="A260" s="9" t="s">
        <v>928</v>
      </c>
      <c r="B260" s="9" t="s">
        <v>503</v>
      </c>
      <c r="C260" s="10" t="s">
        <v>929</v>
      </c>
      <c r="D260" s="11" t="s">
        <v>505</v>
      </c>
      <c r="E260" s="12">
        <v>7.0132000000000003</v>
      </c>
    </row>
    <row r="261" spans="1:5" ht="45">
      <c r="A261" s="9" t="s">
        <v>930</v>
      </c>
      <c r="B261" s="9" t="s">
        <v>611</v>
      </c>
      <c r="C261" s="10" t="s">
        <v>931</v>
      </c>
      <c r="D261" s="11" t="s">
        <v>505</v>
      </c>
      <c r="E261" s="12">
        <v>3.6388699999999998</v>
      </c>
    </row>
    <row r="262" spans="1:5" ht="45">
      <c r="A262" s="9" t="s">
        <v>932</v>
      </c>
      <c r="B262" s="9" t="s">
        <v>611</v>
      </c>
      <c r="C262" s="10" t="s">
        <v>933</v>
      </c>
      <c r="D262" s="11" t="s">
        <v>505</v>
      </c>
      <c r="E262" s="12">
        <v>3.6388699999999998</v>
      </c>
    </row>
    <row r="263" spans="1:5" ht="30">
      <c r="A263" s="9" t="s">
        <v>116</v>
      </c>
      <c r="B263" s="9" t="s">
        <v>503</v>
      </c>
      <c r="C263" s="10" t="s">
        <v>934</v>
      </c>
      <c r="D263" s="11" t="s">
        <v>505</v>
      </c>
      <c r="E263" s="12">
        <v>0.44511000000000001</v>
      </c>
    </row>
    <row r="264" spans="1:5" ht="30">
      <c r="A264" s="9" t="s">
        <v>151</v>
      </c>
      <c r="B264" s="9" t="s">
        <v>503</v>
      </c>
      <c r="C264" s="10" t="s">
        <v>935</v>
      </c>
      <c r="D264" s="11" t="s">
        <v>505</v>
      </c>
      <c r="E264" s="12">
        <v>0.55639000000000005</v>
      </c>
    </row>
    <row r="265" spans="1:5" ht="30">
      <c r="A265" s="9" t="s">
        <v>86</v>
      </c>
      <c r="B265" s="9" t="s">
        <v>503</v>
      </c>
      <c r="C265" s="10" t="s">
        <v>936</v>
      </c>
      <c r="D265" s="11" t="s">
        <v>505</v>
      </c>
      <c r="E265" s="12">
        <v>4.4890499999999998</v>
      </c>
    </row>
    <row r="266" spans="1:5" ht="30">
      <c r="A266" s="9" t="s">
        <v>113</v>
      </c>
      <c r="B266" s="9" t="s">
        <v>503</v>
      </c>
      <c r="C266" s="10" t="s">
        <v>937</v>
      </c>
      <c r="D266" s="11" t="s">
        <v>505</v>
      </c>
      <c r="E266" s="12">
        <v>1.8082800000000001</v>
      </c>
    </row>
    <row r="267" spans="1:5" ht="30">
      <c r="A267" s="9" t="s">
        <v>148</v>
      </c>
      <c r="B267" s="9" t="s">
        <v>503</v>
      </c>
      <c r="C267" s="10" t="s">
        <v>938</v>
      </c>
      <c r="D267" s="11" t="s">
        <v>505</v>
      </c>
      <c r="E267" s="12">
        <v>2.17021</v>
      </c>
    </row>
    <row r="268" spans="1:5" ht="30">
      <c r="A268" s="9" t="s">
        <v>87</v>
      </c>
      <c r="B268" s="9" t="s">
        <v>503</v>
      </c>
      <c r="C268" s="10" t="s">
        <v>939</v>
      </c>
      <c r="D268" s="11" t="s">
        <v>505</v>
      </c>
      <c r="E268" s="12">
        <v>5.0836199999999998</v>
      </c>
    </row>
    <row r="269" spans="1:5" ht="30">
      <c r="A269" s="9" t="s">
        <v>114</v>
      </c>
      <c r="B269" s="9" t="s">
        <v>503</v>
      </c>
      <c r="C269" s="10" t="s">
        <v>940</v>
      </c>
      <c r="D269" s="11" t="s">
        <v>505</v>
      </c>
      <c r="E269" s="12">
        <v>2.0030000000000001</v>
      </c>
    </row>
    <row r="270" spans="1:5" ht="30">
      <c r="A270" s="9" t="s">
        <v>149</v>
      </c>
      <c r="B270" s="9" t="s">
        <v>503</v>
      </c>
      <c r="C270" s="10" t="s">
        <v>941</v>
      </c>
      <c r="D270" s="11" t="s">
        <v>505</v>
      </c>
      <c r="E270" s="12">
        <v>2.2255600000000002</v>
      </c>
    </row>
    <row r="271" spans="1:5" ht="30">
      <c r="A271" s="9" t="s">
        <v>84</v>
      </c>
      <c r="B271" s="9" t="s">
        <v>503</v>
      </c>
      <c r="C271" s="10" t="s">
        <v>942</v>
      </c>
      <c r="D271" s="11" t="s">
        <v>505</v>
      </c>
      <c r="E271" s="12">
        <v>3.9836399999999998</v>
      </c>
    </row>
    <row r="272" spans="1:5" ht="30">
      <c r="A272" s="9" t="s">
        <v>111</v>
      </c>
      <c r="B272" s="9" t="s">
        <v>503</v>
      </c>
      <c r="C272" s="10" t="s">
        <v>943</v>
      </c>
      <c r="D272" s="11" t="s">
        <v>505</v>
      </c>
      <c r="E272" s="12">
        <v>1.3353299999999999</v>
      </c>
    </row>
    <row r="273" spans="1:5" ht="30">
      <c r="A273" s="9" t="s">
        <v>146</v>
      </c>
      <c r="B273" s="9" t="s">
        <v>503</v>
      </c>
      <c r="C273" s="10" t="s">
        <v>944</v>
      </c>
      <c r="D273" s="11" t="s">
        <v>505</v>
      </c>
      <c r="E273" s="12">
        <v>1.69455</v>
      </c>
    </row>
    <row r="274" spans="1:5" ht="30">
      <c r="A274" s="9" t="s">
        <v>85</v>
      </c>
      <c r="B274" s="9" t="s">
        <v>503</v>
      </c>
      <c r="C274" s="10" t="s">
        <v>945</v>
      </c>
      <c r="D274" s="11" t="s">
        <v>505</v>
      </c>
      <c r="E274" s="12">
        <v>4.25122</v>
      </c>
    </row>
    <row r="275" spans="1:5" ht="30">
      <c r="A275" s="9" t="s">
        <v>112</v>
      </c>
      <c r="B275" s="9" t="s">
        <v>503</v>
      </c>
      <c r="C275" s="10" t="s">
        <v>946</v>
      </c>
      <c r="D275" s="11" t="s">
        <v>505</v>
      </c>
      <c r="E275" s="12">
        <v>1.6413599999999999</v>
      </c>
    </row>
    <row r="276" spans="1:5" ht="30">
      <c r="A276" s="9" t="s">
        <v>147</v>
      </c>
      <c r="B276" s="9" t="s">
        <v>503</v>
      </c>
      <c r="C276" s="10" t="s">
        <v>947</v>
      </c>
      <c r="D276" s="11" t="s">
        <v>505</v>
      </c>
      <c r="E276" s="12">
        <v>1.99183</v>
      </c>
    </row>
    <row r="277" spans="1:5" ht="30">
      <c r="A277" s="9" t="s">
        <v>948</v>
      </c>
      <c r="B277" s="9" t="s">
        <v>503</v>
      </c>
      <c r="C277" s="10" t="s">
        <v>949</v>
      </c>
      <c r="D277" s="11" t="s">
        <v>505</v>
      </c>
      <c r="E277" s="12">
        <v>7.6754899999999999</v>
      </c>
    </row>
    <row r="278" spans="1:5" ht="30">
      <c r="A278" s="9" t="s">
        <v>950</v>
      </c>
      <c r="B278" s="9" t="s">
        <v>503</v>
      </c>
      <c r="C278" s="10" t="s">
        <v>951</v>
      </c>
      <c r="D278" s="11" t="s">
        <v>505</v>
      </c>
      <c r="E278" s="12">
        <v>10.28707</v>
      </c>
    </row>
    <row r="279" spans="1:5" ht="30">
      <c r="A279" s="9" t="s">
        <v>952</v>
      </c>
      <c r="B279" s="9" t="s">
        <v>503</v>
      </c>
      <c r="C279" s="10" t="s">
        <v>953</v>
      </c>
      <c r="D279" s="11" t="s">
        <v>505</v>
      </c>
      <c r="E279" s="12">
        <v>0.88188999999999995</v>
      </c>
    </row>
    <row r="280" spans="1:5" ht="30">
      <c r="A280" s="9" t="s">
        <v>954</v>
      </c>
      <c r="B280" s="9" t="s">
        <v>503</v>
      </c>
      <c r="C280" s="10" t="s">
        <v>955</v>
      </c>
      <c r="D280" s="11" t="s">
        <v>505</v>
      </c>
      <c r="E280" s="12">
        <v>4.4094100000000003</v>
      </c>
    </row>
    <row r="281" spans="1:5" ht="30">
      <c r="A281" s="9" t="s">
        <v>956</v>
      </c>
      <c r="B281" s="9" t="s">
        <v>503</v>
      </c>
      <c r="C281" s="10" t="s">
        <v>957</v>
      </c>
      <c r="D281" s="11" t="s">
        <v>505</v>
      </c>
      <c r="E281" s="12">
        <v>10.073790000000001</v>
      </c>
    </row>
    <row r="282" spans="1:5" ht="30">
      <c r="A282" s="9" t="s">
        <v>441</v>
      </c>
      <c r="B282" s="9" t="s">
        <v>503</v>
      </c>
      <c r="C282" s="10" t="s">
        <v>958</v>
      </c>
      <c r="D282" s="11" t="s">
        <v>505</v>
      </c>
      <c r="E282" s="12">
        <v>8.2402899999999999</v>
      </c>
    </row>
    <row r="283" spans="1:5" ht="30">
      <c r="A283" s="9" t="s">
        <v>440</v>
      </c>
      <c r="B283" s="9" t="s">
        <v>503</v>
      </c>
      <c r="C283" s="10" t="s">
        <v>959</v>
      </c>
      <c r="D283" s="11" t="s">
        <v>505</v>
      </c>
      <c r="E283" s="12">
        <v>8.2402899999999999</v>
      </c>
    </row>
    <row r="284" spans="1:5" ht="30">
      <c r="A284" s="9" t="s">
        <v>442</v>
      </c>
      <c r="B284" s="9" t="s">
        <v>503</v>
      </c>
      <c r="C284" s="10" t="s">
        <v>960</v>
      </c>
      <c r="D284" s="11" t="s">
        <v>505</v>
      </c>
      <c r="E284" s="12">
        <v>8.3210800000000003</v>
      </c>
    </row>
    <row r="285" spans="1:5" ht="45">
      <c r="A285" s="9" t="s">
        <v>961</v>
      </c>
      <c r="B285" s="9" t="s">
        <v>611</v>
      </c>
      <c r="C285" s="10" t="s">
        <v>962</v>
      </c>
      <c r="D285" s="11" t="s">
        <v>505</v>
      </c>
      <c r="E285" s="12">
        <v>0.21864</v>
      </c>
    </row>
    <row r="286" spans="1:5" ht="45">
      <c r="A286" s="9" t="s">
        <v>963</v>
      </c>
      <c r="B286" s="9" t="s">
        <v>503</v>
      </c>
      <c r="C286" s="10" t="s">
        <v>964</v>
      </c>
      <c r="D286" s="11" t="s">
        <v>505</v>
      </c>
      <c r="E286" s="12">
        <v>7.7445000000000004</v>
      </c>
    </row>
    <row r="287" spans="1:5" ht="30">
      <c r="A287" s="9" t="s">
        <v>965</v>
      </c>
      <c r="B287" s="9" t="s">
        <v>503</v>
      </c>
      <c r="C287" s="10" t="s">
        <v>966</v>
      </c>
      <c r="D287" s="11" t="s">
        <v>505</v>
      </c>
      <c r="E287" s="12">
        <v>4.7146800000000004</v>
      </c>
    </row>
    <row r="288" spans="1:5" ht="30">
      <c r="A288" s="9" t="s">
        <v>967</v>
      </c>
      <c r="B288" s="9" t="s">
        <v>503</v>
      </c>
      <c r="C288" s="10" t="s">
        <v>968</v>
      </c>
      <c r="D288" s="11" t="s">
        <v>505</v>
      </c>
      <c r="E288" s="12">
        <v>3.3995700000000002</v>
      </c>
    </row>
    <row r="289" spans="1:5" ht="30">
      <c r="A289" s="9" t="s">
        <v>969</v>
      </c>
      <c r="B289" s="9" t="s">
        <v>611</v>
      </c>
      <c r="C289" s="10" t="s">
        <v>970</v>
      </c>
      <c r="D289" s="11" t="s">
        <v>971</v>
      </c>
      <c r="E289" s="12">
        <v>0.76341000000000003</v>
      </c>
    </row>
    <row r="290" spans="1:5" ht="30">
      <c r="A290" s="9" t="s">
        <v>972</v>
      </c>
      <c r="B290" s="9" t="s">
        <v>503</v>
      </c>
      <c r="C290" s="10" t="s">
        <v>973</v>
      </c>
      <c r="D290" s="11" t="s">
        <v>971</v>
      </c>
      <c r="E290" s="12">
        <v>1.3418099999999999</v>
      </c>
    </row>
    <row r="291" spans="1:5" ht="30">
      <c r="A291" s="9" t="s">
        <v>974</v>
      </c>
      <c r="B291" s="9" t="s">
        <v>503</v>
      </c>
      <c r="C291" s="10" t="s">
        <v>975</v>
      </c>
      <c r="D291" s="11" t="s">
        <v>971</v>
      </c>
      <c r="E291" s="12">
        <v>1.4663900000000001</v>
      </c>
    </row>
    <row r="292" spans="1:5" ht="30">
      <c r="A292" s="9" t="s">
        <v>976</v>
      </c>
      <c r="B292" s="9" t="s">
        <v>611</v>
      </c>
      <c r="C292" s="10" t="s">
        <v>977</v>
      </c>
      <c r="D292" s="11" t="s">
        <v>971</v>
      </c>
      <c r="E292" s="12">
        <v>1.0199499999999999</v>
      </c>
    </row>
    <row r="293" spans="1:5" ht="30">
      <c r="A293" s="9" t="s">
        <v>978</v>
      </c>
      <c r="B293" s="9" t="s">
        <v>503</v>
      </c>
      <c r="C293" s="10" t="s">
        <v>979</v>
      </c>
      <c r="D293" s="11" t="s">
        <v>505</v>
      </c>
      <c r="E293" s="12">
        <v>8.1279800000000009</v>
      </c>
    </row>
    <row r="294" spans="1:5" ht="30">
      <c r="A294" s="9" t="s">
        <v>980</v>
      </c>
      <c r="B294" s="9" t="s">
        <v>503</v>
      </c>
      <c r="C294" s="10" t="s">
        <v>981</v>
      </c>
      <c r="D294" s="11" t="s">
        <v>971</v>
      </c>
      <c r="E294" s="12">
        <v>3.1825299999999999</v>
      </c>
    </row>
    <row r="295" spans="1:5" ht="30">
      <c r="A295" s="9" t="s">
        <v>982</v>
      </c>
      <c r="B295" s="9" t="s">
        <v>503</v>
      </c>
      <c r="C295" s="10" t="s">
        <v>983</v>
      </c>
      <c r="D295" s="11" t="s">
        <v>971</v>
      </c>
      <c r="E295" s="12">
        <v>6.20594</v>
      </c>
    </row>
    <row r="296" spans="1:5" ht="30">
      <c r="A296" s="9" t="s">
        <v>394</v>
      </c>
      <c r="B296" s="9" t="s">
        <v>611</v>
      </c>
      <c r="C296" s="10" t="s">
        <v>984</v>
      </c>
      <c r="D296" s="11" t="s">
        <v>971</v>
      </c>
      <c r="E296" s="12">
        <v>0.61795999999999995</v>
      </c>
    </row>
    <row r="297" spans="1:5" ht="30">
      <c r="A297" s="9" t="s">
        <v>985</v>
      </c>
      <c r="B297" s="9" t="s">
        <v>503</v>
      </c>
      <c r="C297" s="10" t="s">
        <v>986</v>
      </c>
      <c r="D297" s="11" t="s">
        <v>971</v>
      </c>
      <c r="E297" s="12">
        <v>1.58185</v>
      </c>
    </row>
    <row r="298" spans="1:5" ht="45">
      <c r="A298" s="9" t="s">
        <v>987</v>
      </c>
      <c r="B298" s="9" t="s">
        <v>503</v>
      </c>
      <c r="C298" s="10" t="s">
        <v>988</v>
      </c>
      <c r="D298" s="11" t="s">
        <v>505</v>
      </c>
      <c r="E298" s="12">
        <v>27.178570000000001</v>
      </c>
    </row>
    <row r="299" spans="1:5" ht="45">
      <c r="A299" s="9" t="s">
        <v>989</v>
      </c>
      <c r="B299" s="9" t="s">
        <v>503</v>
      </c>
      <c r="C299" s="10" t="s">
        <v>990</v>
      </c>
      <c r="D299" s="11" t="s">
        <v>505</v>
      </c>
      <c r="E299" s="12">
        <v>27.178570000000001</v>
      </c>
    </row>
    <row r="300" spans="1:5" ht="30">
      <c r="A300" s="9" t="s">
        <v>474</v>
      </c>
      <c r="B300" s="9" t="s">
        <v>503</v>
      </c>
      <c r="C300" s="10" t="s">
        <v>991</v>
      </c>
      <c r="D300" s="11" t="s">
        <v>505</v>
      </c>
      <c r="E300" s="12">
        <v>4.4295900000000001</v>
      </c>
    </row>
    <row r="301" spans="1:5" ht="30">
      <c r="A301" s="9" t="s">
        <v>992</v>
      </c>
      <c r="B301" s="9" t="s">
        <v>503</v>
      </c>
      <c r="C301" s="10" t="s">
        <v>993</v>
      </c>
      <c r="D301" s="11" t="s">
        <v>505</v>
      </c>
      <c r="E301" s="12">
        <v>139.80652000000001</v>
      </c>
    </row>
    <row r="302" spans="1:5" ht="30">
      <c r="A302" s="9" t="s">
        <v>994</v>
      </c>
      <c r="B302" s="9" t="s">
        <v>503</v>
      </c>
      <c r="C302" s="10" t="s">
        <v>995</v>
      </c>
      <c r="D302" s="11" t="s">
        <v>828</v>
      </c>
      <c r="E302" s="12">
        <v>4.6087600000000002</v>
      </c>
    </row>
    <row r="303" spans="1:5" ht="30">
      <c r="A303" s="9" t="s">
        <v>996</v>
      </c>
      <c r="B303" s="9" t="s">
        <v>503</v>
      </c>
      <c r="C303" s="10" t="s">
        <v>997</v>
      </c>
      <c r="D303" s="11" t="s">
        <v>505</v>
      </c>
      <c r="E303" s="12">
        <v>10.50379</v>
      </c>
    </row>
    <row r="304" spans="1:5" ht="30">
      <c r="A304" s="9" t="s">
        <v>998</v>
      </c>
      <c r="B304" s="9" t="s">
        <v>503</v>
      </c>
      <c r="C304" s="10" t="s">
        <v>999</v>
      </c>
      <c r="D304" s="11" t="s">
        <v>505</v>
      </c>
      <c r="E304" s="12">
        <v>7.5480999999999998</v>
      </c>
    </row>
    <row r="305" spans="1:5" ht="45">
      <c r="A305" s="9" t="s">
        <v>387</v>
      </c>
      <c r="B305" s="9" t="s">
        <v>611</v>
      </c>
      <c r="C305" s="10" t="s">
        <v>1000</v>
      </c>
      <c r="D305" s="11" t="s">
        <v>505</v>
      </c>
      <c r="E305" s="12">
        <v>7.7256999999999998</v>
      </c>
    </row>
    <row r="306" spans="1:5" ht="45">
      <c r="A306" s="9" t="s">
        <v>388</v>
      </c>
      <c r="B306" s="9" t="s">
        <v>503</v>
      </c>
      <c r="C306" s="10" t="s">
        <v>1001</v>
      </c>
      <c r="D306" s="11" t="s">
        <v>505</v>
      </c>
      <c r="E306" s="12">
        <v>7.7256999999999998</v>
      </c>
    </row>
    <row r="307" spans="1:5" ht="45">
      <c r="A307" s="9" t="s">
        <v>389</v>
      </c>
      <c r="B307" s="9" t="s">
        <v>503</v>
      </c>
      <c r="C307" s="10" t="s">
        <v>1002</v>
      </c>
      <c r="D307" s="11" t="s">
        <v>505</v>
      </c>
      <c r="E307" s="12">
        <v>8.2559000000000005</v>
      </c>
    </row>
    <row r="308" spans="1:5" ht="45">
      <c r="A308" s="9" t="s">
        <v>1003</v>
      </c>
      <c r="B308" s="9" t="s">
        <v>503</v>
      </c>
      <c r="C308" s="10" t="s">
        <v>1004</v>
      </c>
      <c r="D308" s="11" t="s">
        <v>505</v>
      </c>
      <c r="E308" s="12">
        <v>75.894490000000005</v>
      </c>
    </row>
    <row r="309" spans="1:5" ht="30">
      <c r="A309" s="9" t="s">
        <v>1005</v>
      </c>
      <c r="B309" s="9" t="s">
        <v>503</v>
      </c>
      <c r="C309" s="10" t="s">
        <v>1006</v>
      </c>
      <c r="D309" s="11" t="s">
        <v>505</v>
      </c>
      <c r="E309" s="12">
        <v>62.056260000000002</v>
      </c>
    </row>
    <row r="310" spans="1:5" ht="45">
      <c r="A310" s="9" t="s">
        <v>1007</v>
      </c>
      <c r="B310" s="9" t="s">
        <v>503</v>
      </c>
      <c r="C310" s="10" t="s">
        <v>1008</v>
      </c>
      <c r="D310" s="11" t="s">
        <v>505</v>
      </c>
      <c r="E310" s="12">
        <v>317.70386999999999</v>
      </c>
    </row>
    <row r="311" spans="1:5" ht="30">
      <c r="A311" s="9" t="s">
        <v>1009</v>
      </c>
      <c r="B311" s="9" t="s">
        <v>503</v>
      </c>
      <c r="C311" s="10" t="s">
        <v>1010</v>
      </c>
      <c r="D311" s="11" t="s">
        <v>505</v>
      </c>
      <c r="E311" s="12">
        <v>165.31073000000001</v>
      </c>
    </row>
    <row r="312" spans="1:5" ht="30">
      <c r="A312" s="9" t="s">
        <v>1011</v>
      </c>
      <c r="B312" s="9" t="s">
        <v>503</v>
      </c>
      <c r="C312" s="10" t="s">
        <v>1012</v>
      </c>
      <c r="D312" s="11" t="s">
        <v>505</v>
      </c>
      <c r="E312" s="12">
        <v>229.75487000000001</v>
      </c>
    </row>
    <row r="313" spans="1:5" ht="30">
      <c r="A313" s="9" t="s">
        <v>1013</v>
      </c>
      <c r="B313" s="9" t="s">
        <v>503</v>
      </c>
      <c r="C313" s="10" t="s">
        <v>1014</v>
      </c>
      <c r="D313" s="11" t="s">
        <v>505</v>
      </c>
      <c r="E313" s="12">
        <v>6.1488100000000001</v>
      </c>
    </row>
    <row r="314" spans="1:5" ht="30">
      <c r="A314" s="9" t="s">
        <v>1015</v>
      </c>
      <c r="B314" s="9" t="s">
        <v>503</v>
      </c>
      <c r="C314" s="10" t="s">
        <v>1016</v>
      </c>
      <c r="D314" s="11" t="s">
        <v>505</v>
      </c>
      <c r="E314" s="12">
        <v>4.9236500000000003</v>
      </c>
    </row>
    <row r="315" spans="1:5" ht="30">
      <c r="A315" s="9" t="s">
        <v>1017</v>
      </c>
      <c r="B315" s="9" t="s">
        <v>503</v>
      </c>
      <c r="C315" s="10" t="s">
        <v>1018</v>
      </c>
      <c r="D315" s="11" t="s">
        <v>505</v>
      </c>
      <c r="E315" s="12">
        <v>2.5438900000000002</v>
      </c>
    </row>
    <row r="316" spans="1:5" ht="30">
      <c r="A316" s="9" t="s">
        <v>177</v>
      </c>
      <c r="B316" s="9" t="s">
        <v>611</v>
      </c>
      <c r="C316" s="10" t="s">
        <v>1019</v>
      </c>
      <c r="D316" s="11" t="s">
        <v>505</v>
      </c>
      <c r="E316" s="12">
        <v>1.07524</v>
      </c>
    </row>
    <row r="317" spans="1:5" ht="30">
      <c r="A317" s="9" t="s">
        <v>1020</v>
      </c>
      <c r="B317" s="9" t="s">
        <v>503</v>
      </c>
      <c r="C317" s="10" t="s">
        <v>1021</v>
      </c>
      <c r="D317" s="11" t="s">
        <v>505</v>
      </c>
      <c r="E317" s="12">
        <v>3.4027500000000002</v>
      </c>
    </row>
    <row r="318" spans="1:5" ht="30">
      <c r="A318" s="9" t="s">
        <v>178</v>
      </c>
      <c r="B318" s="9" t="s">
        <v>611</v>
      </c>
      <c r="C318" s="10" t="s">
        <v>1022</v>
      </c>
      <c r="D318" s="11" t="s">
        <v>505</v>
      </c>
      <c r="E318" s="12">
        <v>1.4195899999999999</v>
      </c>
    </row>
    <row r="319" spans="1:5" ht="30">
      <c r="A319" s="9" t="s">
        <v>176</v>
      </c>
      <c r="B319" s="9" t="s">
        <v>611</v>
      </c>
      <c r="C319" s="10" t="s">
        <v>1023</v>
      </c>
      <c r="D319" s="11" t="s">
        <v>505</v>
      </c>
      <c r="E319" s="12">
        <v>0.88658000000000003</v>
      </c>
    </row>
    <row r="320" spans="1:5" ht="30">
      <c r="A320" s="9" t="s">
        <v>1024</v>
      </c>
      <c r="B320" s="9" t="s">
        <v>503</v>
      </c>
      <c r="C320" s="10" t="s">
        <v>1025</v>
      </c>
      <c r="D320" s="11" t="s">
        <v>505</v>
      </c>
      <c r="E320" s="12">
        <v>5.79643</v>
      </c>
    </row>
    <row r="321" spans="1:5" ht="30">
      <c r="A321" s="9" t="s">
        <v>298</v>
      </c>
      <c r="B321" s="9" t="s">
        <v>611</v>
      </c>
      <c r="C321" s="10" t="s">
        <v>1026</v>
      </c>
      <c r="D321" s="11" t="s">
        <v>505</v>
      </c>
      <c r="E321" s="12">
        <v>1.06142</v>
      </c>
    </row>
    <row r="322" spans="1:5" ht="30">
      <c r="A322" s="9" t="s">
        <v>299</v>
      </c>
      <c r="B322" s="9" t="s">
        <v>611</v>
      </c>
      <c r="C322" s="10" t="s">
        <v>1027</v>
      </c>
      <c r="D322" s="11" t="s">
        <v>505</v>
      </c>
      <c r="E322" s="12">
        <v>1.4269700000000001</v>
      </c>
    </row>
    <row r="323" spans="1:5" ht="30">
      <c r="A323" s="9" t="s">
        <v>297</v>
      </c>
      <c r="B323" s="9" t="s">
        <v>503</v>
      </c>
      <c r="C323" s="10" t="s">
        <v>1028</v>
      </c>
      <c r="D323" s="11" t="s">
        <v>505</v>
      </c>
      <c r="E323" s="12">
        <v>1.0239100000000001</v>
      </c>
    </row>
    <row r="324" spans="1:5" ht="30">
      <c r="A324" s="9" t="s">
        <v>333</v>
      </c>
      <c r="B324" s="9" t="s">
        <v>503</v>
      </c>
      <c r="C324" s="10" t="s">
        <v>1029</v>
      </c>
      <c r="D324" s="11" t="s">
        <v>505</v>
      </c>
      <c r="E324" s="12">
        <v>1.17398</v>
      </c>
    </row>
    <row r="325" spans="1:5" ht="30">
      <c r="A325" s="9" t="s">
        <v>334</v>
      </c>
      <c r="B325" s="9" t="s">
        <v>611</v>
      </c>
      <c r="C325" s="10" t="s">
        <v>1030</v>
      </c>
      <c r="D325" s="11" t="s">
        <v>505</v>
      </c>
      <c r="E325" s="12">
        <v>1.4085399999999999</v>
      </c>
    </row>
    <row r="326" spans="1:5" ht="30">
      <c r="A326" s="9" t="s">
        <v>332</v>
      </c>
      <c r="B326" s="9" t="s">
        <v>503</v>
      </c>
      <c r="C326" s="10" t="s">
        <v>1031</v>
      </c>
      <c r="D326" s="11" t="s">
        <v>505</v>
      </c>
      <c r="E326" s="12">
        <v>1.0239100000000001</v>
      </c>
    </row>
    <row r="327" spans="1:5" ht="30">
      <c r="A327" s="9" t="s">
        <v>1032</v>
      </c>
      <c r="B327" s="9" t="s">
        <v>503</v>
      </c>
      <c r="C327" s="10" t="s">
        <v>1033</v>
      </c>
      <c r="D327" s="11" t="s">
        <v>505</v>
      </c>
      <c r="E327" s="12">
        <v>14.016</v>
      </c>
    </row>
    <row r="328" spans="1:5" ht="30">
      <c r="A328" s="9" t="s">
        <v>165</v>
      </c>
      <c r="B328" s="9" t="s">
        <v>503</v>
      </c>
      <c r="C328" s="10" t="s">
        <v>1034</v>
      </c>
      <c r="D328" s="11" t="s">
        <v>505</v>
      </c>
      <c r="E328" s="12">
        <v>3.5678100000000001</v>
      </c>
    </row>
    <row r="329" spans="1:5" ht="30">
      <c r="A329" s="9" t="s">
        <v>164</v>
      </c>
      <c r="B329" s="9" t="s">
        <v>503</v>
      </c>
      <c r="C329" s="10" t="s">
        <v>1035</v>
      </c>
      <c r="D329" s="11" t="s">
        <v>505</v>
      </c>
      <c r="E329" s="12">
        <v>2.5768900000000001</v>
      </c>
    </row>
    <row r="330" spans="1:5" ht="30">
      <c r="A330" s="9" t="s">
        <v>443</v>
      </c>
      <c r="B330" s="9" t="s">
        <v>503</v>
      </c>
      <c r="C330" s="10" t="s">
        <v>1036</v>
      </c>
      <c r="D330" s="11" t="s">
        <v>505</v>
      </c>
      <c r="E330" s="12">
        <v>5.3691800000000001</v>
      </c>
    </row>
    <row r="331" spans="1:5" ht="30">
      <c r="A331" s="9" t="s">
        <v>444</v>
      </c>
      <c r="B331" s="9" t="s">
        <v>503</v>
      </c>
      <c r="C331" s="10" t="s">
        <v>1037</v>
      </c>
      <c r="D331" s="11" t="s">
        <v>505</v>
      </c>
      <c r="E331" s="12">
        <v>5.0075200000000004</v>
      </c>
    </row>
    <row r="332" spans="1:5" ht="30">
      <c r="A332" s="9" t="s">
        <v>1038</v>
      </c>
      <c r="B332" s="9" t="s">
        <v>503</v>
      </c>
      <c r="C332" s="10" t="s">
        <v>1039</v>
      </c>
      <c r="D332" s="11" t="s">
        <v>505</v>
      </c>
      <c r="E332" s="12">
        <v>4.9646999999999997</v>
      </c>
    </row>
    <row r="333" spans="1:5" ht="45">
      <c r="A333" s="9" t="s">
        <v>366</v>
      </c>
      <c r="B333" s="9" t="s">
        <v>503</v>
      </c>
      <c r="C333" s="10" t="s">
        <v>1040</v>
      </c>
      <c r="D333" s="11" t="s">
        <v>505</v>
      </c>
      <c r="E333" s="12">
        <v>11.79874</v>
      </c>
    </row>
    <row r="334" spans="1:5" ht="30">
      <c r="A334" s="9" t="s">
        <v>1041</v>
      </c>
      <c r="B334" s="9" t="s">
        <v>503</v>
      </c>
      <c r="C334" s="10" t="s">
        <v>1042</v>
      </c>
      <c r="D334" s="11" t="s">
        <v>505</v>
      </c>
      <c r="E334" s="12">
        <v>53.74109</v>
      </c>
    </row>
    <row r="335" spans="1:5" ht="30">
      <c r="A335" s="9" t="s">
        <v>1043</v>
      </c>
      <c r="B335" s="9" t="s">
        <v>503</v>
      </c>
      <c r="C335" s="10" t="s">
        <v>1044</v>
      </c>
      <c r="D335" s="11" t="s">
        <v>505</v>
      </c>
      <c r="E335" s="12">
        <v>9.8144799999999996</v>
      </c>
    </row>
    <row r="336" spans="1:5" ht="30">
      <c r="A336" s="9" t="s">
        <v>39</v>
      </c>
      <c r="B336" s="9" t="s">
        <v>503</v>
      </c>
      <c r="C336" s="10" t="s">
        <v>1045</v>
      </c>
      <c r="D336" s="11" t="s">
        <v>505</v>
      </c>
      <c r="E336" s="12">
        <v>2.2812000000000001</v>
      </c>
    </row>
    <row r="337" spans="1:5" ht="30">
      <c r="A337" s="9" t="s">
        <v>1046</v>
      </c>
      <c r="B337" s="9" t="s">
        <v>503</v>
      </c>
      <c r="C337" s="10" t="s">
        <v>1047</v>
      </c>
      <c r="D337" s="11" t="s">
        <v>505</v>
      </c>
      <c r="E337" s="12">
        <v>2.14351</v>
      </c>
    </row>
    <row r="338" spans="1:5" ht="30">
      <c r="A338" s="9" t="s">
        <v>125</v>
      </c>
      <c r="B338" s="9" t="s">
        <v>611</v>
      </c>
      <c r="C338" s="10" t="s">
        <v>1048</v>
      </c>
      <c r="D338" s="11" t="s">
        <v>505</v>
      </c>
      <c r="E338" s="12">
        <v>1.7794399999999999</v>
      </c>
    </row>
    <row r="339" spans="1:5" ht="30">
      <c r="A339" s="9" t="s">
        <v>1049</v>
      </c>
      <c r="B339" s="9" t="s">
        <v>503</v>
      </c>
      <c r="C339" s="10" t="s">
        <v>1050</v>
      </c>
      <c r="D339" s="11" t="s">
        <v>505</v>
      </c>
      <c r="E339" s="12">
        <v>1.75075</v>
      </c>
    </row>
    <row r="340" spans="1:5" ht="30">
      <c r="A340" s="9" t="s">
        <v>128</v>
      </c>
      <c r="B340" s="9" t="s">
        <v>611</v>
      </c>
      <c r="C340" s="10" t="s">
        <v>1051</v>
      </c>
      <c r="D340" s="11" t="s">
        <v>505</v>
      </c>
      <c r="E340" s="12">
        <v>1.74823</v>
      </c>
    </row>
    <row r="341" spans="1:5" ht="30">
      <c r="A341" s="9" t="s">
        <v>127</v>
      </c>
      <c r="B341" s="9" t="s">
        <v>611</v>
      </c>
      <c r="C341" s="10" t="s">
        <v>1052</v>
      </c>
      <c r="D341" s="11" t="s">
        <v>505</v>
      </c>
      <c r="E341" s="12">
        <v>1.5456399999999999</v>
      </c>
    </row>
    <row r="342" spans="1:5" ht="30">
      <c r="A342" s="9" t="s">
        <v>126</v>
      </c>
      <c r="B342" s="9" t="s">
        <v>611</v>
      </c>
      <c r="C342" s="10" t="s">
        <v>1053</v>
      </c>
      <c r="D342" s="11" t="s">
        <v>505</v>
      </c>
      <c r="E342" s="12">
        <v>1.47444</v>
      </c>
    </row>
    <row r="343" spans="1:5" ht="30">
      <c r="A343" s="9" t="s">
        <v>1054</v>
      </c>
      <c r="B343" s="9" t="s">
        <v>611</v>
      </c>
      <c r="C343" s="10" t="s">
        <v>1055</v>
      </c>
      <c r="D343" s="11" t="s">
        <v>505</v>
      </c>
      <c r="E343" s="12">
        <v>1.7821800000000001</v>
      </c>
    </row>
    <row r="344" spans="1:5" ht="30">
      <c r="A344" s="9" t="s">
        <v>1056</v>
      </c>
      <c r="B344" s="9" t="s">
        <v>503</v>
      </c>
      <c r="C344" s="10" t="s">
        <v>1057</v>
      </c>
      <c r="D344" s="11" t="s">
        <v>505</v>
      </c>
      <c r="E344" s="12">
        <v>1.62347</v>
      </c>
    </row>
    <row r="345" spans="1:5" ht="30">
      <c r="A345" s="9" t="s">
        <v>1058</v>
      </c>
      <c r="B345" s="9" t="s">
        <v>611</v>
      </c>
      <c r="C345" s="10" t="s">
        <v>1059</v>
      </c>
      <c r="D345" s="11" t="s">
        <v>505</v>
      </c>
      <c r="E345" s="12">
        <v>1.8500700000000001</v>
      </c>
    </row>
    <row r="346" spans="1:5" ht="30">
      <c r="A346" s="9" t="s">
        <v>1060</v>
      </c>
      <c r="B346" s="9" t="s">
        <v>611</v>
      </c>
      <c r="C346" s="10" t="s">
        <v>1061</v>
      </c>
      <c r="D346" s="11" t="s">
        <v>505</v>
      </c>
      <c r="E346" s="12">
        <v>1.5298799999999999</v>
      </c>
    </row>
    <row r="347" spans="1:5" ht="30">
      <c r="A347" s="9" t="s">
        <v>1062</v>
      </c>
      <c r="B347" s="9" t="s">
        <v>503</v>
      </c>
      <c r="C347" s="10" t="s">
        <v>1063</v>
      </c>
      <c r="D347" s="11" t="s">
        <v>505</v>
      </c>
      <c r="E347" s="12">
        <v>1.31124</v>
      </c>
    </row>
    <row r="348" spans="1:5" ht="45">
      <c r="A348" s="9" t="s">
        <v>1064</v>
      </c>
      <c r="B348" s="9" t="s">
        <v>503</v>
      </c>
      <c r="C348" s="10" t="s">
        <v>1065</v>
      </c>
      <c r="D348" s="11" t="s">
        <v>505</v>
      </c>
      <c r="E348" s="12">
        <v>1.74074</v>
      </c>
    </row>
    <row r="349" spans="1:5" ht="45">
      <c r="A349" s="9" t="s">
        <v>134</v>
      </c>
      <c r="B349" s="9" t="s">
        <v>503</v>
      </c>
      <c r="C349" s="10" t="s">
        <v>1066</v>
      </c>
      <c r="D349" s="11" t="s">
        <v>505</v>
      </c>
      <c r="E349" s="12">
        <v>2.59477</v>
      </c>
    </row>
    <row r="350" spans="1:5" ht="45">
      <c r="A350" s="9" t="s">
        <v>135</v>
      </c>
      <c r="B350" s="9" t="s">
        <v>503</v>
      </c>
      <c r="C350" s="10" t="s">
        <v>1067</v>
      </c>
      <c r="D350" s="11" t="s">
        <v>505</v>
      </c>
      <c r="E350" s="12">
        <v>2.3319100000000001</v>
      </c>
    </row>
    <row r="351" spans="1:5" ht="45">
      <c r="A351" s="9" t="s">
        <v>133</v>
      </c>
      <c r="B351" s="9" t="s">
        <v>503</v>
      </c>
      <c r="C351" s="10" t="s">
        <v>1068</v>
      </c>
      <c r="D351" s="11" t="s">
        <v>505</v>
      </c>
      <c r="E351" s="12">
        <v>1.91689</v>
      </c>
    </row>
    <row r="352" spans="1:5" ht="30">
      <c r="A352" s="9" t="s">
        <v>159</v>
      </c>
      <c r="B352" s="9" t="s">
        <v>611</v>
      </c>
      <c r="C352" s="10" t="s">
        <v>1069</v>
      </c>
      <c r="D352" s="11" t="s">
        <v>505</v>
      </c>
      <c r="E352" s="12">
        <v>2.00956</v>
      </c>
    </row>
    <row r="353" spans="1:5" ht="30">
      <c r="A353" s="9" t="s">
        <v>1070</v>
      </c>
      <c r="B353" s="9" t="s">
        <v>503</v>
      </c>
      <c r="C353" s="10" t="s">
        <v>1071</v>
      </c>
      <c r="D353" s="11" t="s">
        <v>505</v>
      </c>
      <c r="E353" s="12">
        <v>2.7332700000000001</v>
      </c>
    </row>
    <row r="354" spans="1:5" ht="30">
      <c r="A354" s="9" t="s">
        <v>1072</v>
      </c>
      <c r="B354" s="9" t="s">
        <v>503</v>
      </c>
      <c r="C354" s="10" t="s">
        <v>1073</v>
      </c>
      <c r="D354" s="11" t="s">
        <v>505</v>
      </c>
      <c r="E354" s="12">
        <v>1.75146</v>
      </c>
    </row>
    <row r="355" spans="1:5" ht="30">
      <c r="A355" s="9" t="s">
        <v>158</v>
      </c>
      <c r="B355" s="9" t="s">
        <v>611</v>
      </c>
      <c r="C355" s="10" t="s">
        <v>1074</v>
      </c>
      <c r="D355" s="11" t="s">
        <v>505</v>
      </c>
      <c r="E355" s="12">
        <v>3.0282800000000001</v>
      </c>
    </row>
    <row r="356" spans="1:5" ht="45">
      <c r="A356" s="9" t="s">
        <v>163</v>
      </c>
      <c r="B356" s="9" t="s">
        <v>611</v>
      </c>
      <c r="C356" s="10" t="s">
        <v>1075</v>
      </c>
      <c r="D356" s="11" t="s">
        <v>505</v>
      </c>
      <c r="E356" s="12">
        <v>4.2580200000000001</v>
      </c>
    </row>
    <row r="357" spans="1:5" ht="45">
      <c r="A357" s="9" t="s">
        <v>140</v>
      </c>
      <c r="B357" s="9" t="s">
        <v>611</v>
      </c>
      <c r="C357" s="10" t="s">
        <v>1076</v>
      </c>
      <c r="D357" s="11" t="s">
        <v>505</v>
      </c>
      <c r="E357" s="12">
        <v>2.5240499999999999</v>
      </c>
    </row>
    <row r="358" spans="1:5" ht="45">
      <c r="A358" s="9" t="s">
        <v>138</v>
      </c>
      <c r="B358" s="9" t="s">
        <v>503</v>
      </c>
      <c r="C358" s="10" t="s">
        <v>1077</v>
      </c>
      <c r="D358" s="11" t="s">
        <v>505</v>
      </c>
      <c r="E358" s="12">
        <v>2.2875700000000001</v>
      </c>
    </row>
    <row r="359" spans="1:5" ht="45">
      <c r="A359" s="9" t="s">
        <v>139</v>
      </c>
      <c r="B359" s="9" t="s">
        <v>503</v>
      </c>
      <c r="C359" s="10" t="s">
        <v>1078</v>
      </c>
      <c r="D359" s="11" t="s">
        <v>505</v>
      </c>
      <c r="E359" s="12">
        <v>4.2286000000000001</v>
      </c>
    </row>
    <row r="360" spans="1:5" ht="30">
      <c r="A360" s="9" t="s">
        <v>1079</v>
      </c>
      <c r="B360" s="9" t="s">
        <v>503</v>
      </c>
      <c r="C360" s="10" t="s">
        <v>1080</v>
      </c>
      <c r="D360" s="11" t="s">
        <v>505</v>
      </c>
      <c r="E360" s="12">
        <v>1.95238</v>
      </c>
    </row>
    <row r="361" spans="1:5" ht="30">
      <c r="A361" s="9" t="s">
        <v>1081</v>
      </c>
      <c r="B361" s="9" t="s">
        <v>503</v>
      </c>
      <c r="C361" s="10" t="s">
        <v>1082</v>
      </c>
      <c r="D361" s="11" t="s">
        <v>505</v>
      </c>
      <c r="E361" s="12">
        <v>1.6729099999999999</v>
      </c>
    </row>
    <row r="362" spans="1:5" ht="30">
      <c r="A362" s="9" t="s">
        <v>1083</v>
      </c>
      <c r="B362" s="9" t="s">
        <v>503</v>
      </c>
      <c r="C362" s="10" t="s">
        <v>1084</v>
      </c>
      <c r="D362" s="11" t="s">
        <v>505</v>
      </c>
      <c r="E362" s="12">
        <v>1.5003</v>
      </c>
    </row>
    <row r="363" spans="1:5" ht="30">
      <c r="A363" s="9" t="s">
        <v>1085</v>
      </c>
      <c r="B363" s="9" t="s">
        <v>503</v>
      </c>
      <c r="C363" s="10" t="s">
        <v>1086</v>
      </c>
      <c r="D363" s="11" t="s">
        <v>505</v>
      </c>
      <c r="E363" s="12">
        <v>12.814920000000001</v>
      </c>
    </row>
    <row r="364" spans="1:5" ht="45">
      <c r="A364" s="9" t="s">
        <v>1087</v>
      </c>
      <c r="B364" s="9" t="s">
        <v>503</v>
      </c>
      <c r="C364" s="10" t="s">
        <v>1088</v>
      </c>
      <c r="D364" s="11" t="s">
        <v>505</v>
      </c>
      <c r="E364" s="12">
        <v>6.0548400000000004</v>
      </c>
    </row>
    <row r="365" spans="1:5" ht="45">
      <c r="A365" s="9" t="s">
        <v>1089</v>
      </c>
      <c r="B365" s="9" t="s">
        <v>611</v>
      </c>
      <c r="C365" s="10" t="s">
        <v>1090</v>
      </c>
      <c r="D365" s="11" t="s">
        <v>505</v>
      </c>
      <c r="E365" s="12">
        <v>1.7491399999999999</v>
      </c>
    </row>
    <row r="366" spans="1:5" ht="45">
      <c r="A366" s="9" t="s">
        <v>1091</v>
      </c>
      <c r="B366" s="9" t="s">
        <v>611</v>
      </c>
      <c r="C366" s="10" t="s">
        <v>1092</v>
      </c>
      <c r="D366" s="11" t="s">
        <v>505</v>
      </c>
      <c r="E366" s="12">
        <v>1.66838</v>
      </c>
    </row>
    <row r="367" spans="1:5" ht="30">
      <c r="A367" s="9" t="s">
        <v>38</v>
      </c>
      <c r="B367" s="9" t="s">
        <v>503</v>
      </c>
      <c r="C367" s="10" t="s">
        <v>1093</v>
      </c>
      <c r="D367" s="11" t="s">
        <v>505</v>
      </c>
      <c r="E367" s="12">
        <v>2.0586500000000001</v>
      </c>
    </row>
    <row r="368" spans="1:5" ht="30">
      <c r="A368" s="9" t="s">
        <v>37</v>
      </c>
      <c r="B368" s="9" t="s">
        <v>503</v>
      </c>
      <c r="C368" s="10" t="s">
        <v>1094</v>
      </c>
      <c r="D368" s="11" t="s">
        <v>505</v>
      </c>
      <c r="E368" s="12">
        <v>1.9195599999999999</v>
      </c>
    </row>
    <row r="369" spans="1:5" ht="30">
      <c r="A369" s="9" t="s">
        <v>1095</v>
      </c>
      <c r="B369" s="9" t="s">
        <v>503</v>
      </c>
      <c r="C369" s="10" t="s">
        <v>1096</v>
      </c>
      <c r="D369" s="11" t="s">
        <v>505</v>
      </c>
      <c r="E369" s="12">
        <v>8.1788299999999996</v>
      </c>
    </row>
    <row r="370" spans="1:5" ht="30">
      <c r="A370" s="9" t="s">
        <v>1097</v>
      </c>
      <c r="B370" s="9" t="s">
        <v>503</v>
      </c>
      <c r="C370" s="10" t="s">
        <v>1098</v>
      </c>
      <c r="D370" s="11" t="s">
        <v>505</v>
      </c>
      <c r="E370" s="12">
        <v>36.520319999999998</v>
      </c>
    </row>
    <row r="371" spans="1:5" ht="45">
      <c r="A371" s="9" t="s">
        <v>1099</v>
      </c>
      <c r="B371" s="9" t="s">
        <v>503</v>
      </c>
      <c r="C371" s="10" t="s">
        <v>1100</v>
      </c>
      <c r="D371" s="11" t="s">
        <v>505</v>
      </c>
      <c r="E371" s="12">
        <v>10.51552</v>
      </c>
    </row>
    <row r="372" spans="1:5" ht="30">
      <c r="A372" s="9" t="s">
        <v>1101</v>
      </c>
      <c r="B372" s="9" t="s">
        <v>503</v>
      </c>
      <c r="C372" s="10" t="s">
        <v>1102</v>
      </c>
      <c r="D372" s="11" t="s">
        <v>505</v>
      </c>
      <c r="E372" s="12">
        <v>8.1788299999999996</v>
      </c>
    </row>
    <row r="373" spans="1:5" ht="30">
      <c r="A373" s="9" t="s">
        <v>468</v>
      </c>
      <c r="B373" s="9" t="s">
        <v>503</v>
      </c>
      <c r="C373" s="10" t="s">
        <v>1103</v>
      </c>
      <c r="D373" s="11" t="s">
        <v>505</v>
      </c>
      <c r="E373" s="12">
        <v>8.7467699999999997</v>
      </c>
    </row>
    <row r="374" spans="1:5" ht="30">
      <c r="A374" s="9" t="s">
        <v>89</v>
      </c>
      <c r="B374" s="9" t="s">
        <v>503</v>
      </c>
      <c r="C374" s="10" t="s">
        <v>1104</v>
      </c>
      <c r="D374" s="11" t="s">
        <v>505</v>
      </c>
      <c r="E374" s="12">
        <v>12.27797</v>
      </c>
    </row>
    <row r="375" spans="1:5" ht="30">
      <c r="A375" s="9" t="s">
        <v>1105</v>
      </c>
      <c r="B375" s="9" t="s">
        <v>503</v>
      </c>
      <c r="C375" s="10" t="s">
        <v>1106</v>
      </c>
      <c r="D375" s="11" t="s">
        <v>505</v>
      </c>
      <c r="E375" s="12">
        <v>6.7099399999999996</v>
      </c>
    </row>
    <row r="376" spans="1:5" ht="30">
      <c r="A376" s="9" t="s">
        <v>1107</v>
      </c>
      <c r="B376" s="9" t="s">
        <v>503</v>
      </c>
      <c r="C376" s="10" t="s">
        <v>1108</v>
      </c>
      <c r="D376" s="11" t="s">
        <v>505</v>
      </c>
      <c r="E376" s="12">
        <v>8.1120099999999997</v>
      </c>
    </row>
    <row r="377" spans="1:5" ht="30">
      <c r="A377" s="9" t="s">
        <v>372</v>
      </c>
      <c r="B377" s="9" t="s">
        <v>503</v>
      </c>
      <c r="C377" s="10" t="s">
        <v>1109</v>
      </c>
      <c r="D377" s="11" t="s">
        <v>505</v>
      </c>
      <c r="E377" s="12">
        <v>3.0045099999999998</v>
      </c>
    </row>
    <row r="378" spans="1:5" ht="30">
      <c r="A378" s="9" t="s">
        <v>373</v>
      </c>
      <c r="B378" s="9" t="s">
        <v>503</v>
      </c>
      <c r="C378" s="10" t="s">
        <v>1110</v>
      </c>
      <c r="D378" s="11" t="s">
        <v>505</v>
      </c>
      <c r="E378" s="12">
        <v>4.4233099999999999</v>
      </c>
    </row>
    <row r="379" spans="1:5" ht="30">
      <c r="A379" s="9" t="s">
        <v>371</v>
      </c>
      <c r="B379" s="9" t="s">
        <v>503</v>
      </c>
      <c r="C379" s="10" t="s">
        <v>1111</v>
      </c>
      <c r="D379" s="11" t="s">
        <v>505</v>
      </c>
      <c r="E379" s="12">
        <v>2.8351500000000001</v>
      </c>
    </row>
    <row r="380" spans="1:5" ht="45">
      <c r="A380" s="9" t="s">
        <v>375</v>
      </c>
      <c r="B380" s="9" t="s">
        <v>503</v>
      </c>
      <c r="C380" s="10" t="s">
        <v>1112</v>
      </c>
      <c r="D380" s="11" t="s">
        <v>505</v>
      </c>
      <c r="E380" s="12">
        <v>3.5426899999999999</v>
      </c>
    </row>
    <row r="381" spans="1:5" ht="30">
      <c r="A381" s="9" t="s">
        <v>374</v>
      </c>
      <c r="B381" s="9" t="s">
        <v>503</v>
      </c>
      <c r="C381" s="10" t="s">
        <v>1113</v>
      </c>
      <c r="D381" s="11" t="s">
        <v>505</v>
      </c>
      <c r="E381" s="12">
        <v>2.4861800000000001</v>
      </c>
    </row>
    <row r="382" spans="1:5" ht="30">
      <c r="A382" s="9" t="s">
        <v>1114</v>
      </c>
      <c r="B382" s="9" t="s">
        <v>503</v>
      </c>
      <c r="C382" s="10" t="s">
        <v>1115</v>
      </c>
      <c r="D382" s="11" t="s">
        <v>505</v>
      </c>
      <c r="E382" s="12">
        <v>6.7099399999999996</v>
      </c>
    </row>
    <row r="383" spans="1:5" ht="30">
      <c r="A383" s="9" t="s">
        <v>1116</v>
      </c>
      <c r="B383" s="9" t="s">
        <v>503</v>
      </c>
      <c r="C383" s="10" t="s">
        <v>1117</v>
      </c>
      <c r="D383" s="11" t="s">
        <v>505</v>
      </c>
      <c r="E383" s="12">
        <v>2.7521599999999999</v>
      </c>
    </row>
    <row r="384" spans="1:5" ht="30">
      <c r="A384" s="9" t="s">
        <v>1118</v>
      </c>
      <c r="B384" s="9" t="s">
        <v>503</v>
      </c>
      <c r="C384" s="10" t="s">
        <v>1119</v>
      </c>
      <c r="D384" s="11" t="s">
        <v>505</v>
      </c>
      <c r="E384" s="12">
        <v>4.49064</v>
      </c>
    </row>
    <row r="385" spans="1:5" ht="30">
      <c r="A385" s="9" t="s">
        <v>1120</v>
      </c>
      <c r="B385" s="9" t="s">
        <v>503</v>
      </c>
      <c r="C385" s="10" t="s">
        <v>1121</v>
      </c>
      <c r="D385" s="11" t="s">
        <v>505</v>
      </c>
      <c r="E385" s="12">
        <v>2.30654</v>
      </c>
    </row>
    <row r="386" spans="1:5" ht="45">
      <c r="A386" s="9" t="s">
        <v>1122</v>
      </c>
      <c r="B386" s="9" t="s">
        <v>503</v>
      </c>
      <c r="C386" s="10" t="s">
        <v>1123</v>
      </c>
      <c r="D386" s="11" t="s">
        <v>505</v>
      </c>
      <c r="E386" s="12">
        <v>11.80472</v>
      </c>
    </row>
    <row r="387" spans="1:5" ht="45">
      <c r="A387" s="9" t="s">
        <v>1124</v>
      </c>
      <c r="B387" s="9" t="s">
        <v>503</v>
      </c>
      <c r="C387" s="10" t="s">
        <v>1125</v>
      </c>
      <c r="D387" s="11" t="s">
        <v>505</v>
      </c>
      <c r="E387" s="12">
        <v>13.099629999999999</v>
      </c>
    </row>
    <row r="388" spans="1:5" ht="45">
      <c r="A388" s="9" t="s">
        <v>1126</v>
      </c>
      <c r="B388" s="9" t="s">
        <v>503</v>
      </c>
      <c r="C388" s="10" t="s">
        <v>1127</v>
      </c>
      <c r="D388" s="11" t="s">
        <v>505</v>
      </c>
      <c r="E388" s="12">
        <v>15.25198</v>
      </c>
    </row>
    <row r="389" spans="1:5" ht="45">
      <c r="A389" s="9" t="s">
        <v>1128</v>
      </c>
      <c r="B389" s="9" t="s">
        <v>503</v>
      </c>
      <c r="C389" s="10" t="s">
        <v>1129</v>
      </c>
      <c r="D389" s="11" t="s">
        <v>505</v>
      </c>
      <c r="E389" s="12">
        <v>10.56601</v>
      </c>
    </row>
    <row r="390" spans="1:5" ht="30">
      <c r="A390" s="9" t="s">
        <v>1130</v>
      </c>
      <c r="B390" s="9" t="s">
        <v>503</v>
      </c>
      <c r="C390" s="10" t="s">
        <v>1131</v>
      </c>
      <c r="D390" s="11" t="s">
        <v>505</v>
      </c>
      <c r="E390" s="12">
        <v>6.4426600000000001</v>
      </c>
    </row>
    <row r="391" spans="1:5" ht="30">
      <c r="A391" s="9" t="s">
        <v>1132</v>
      </c>
      <c r="B391" s="9" t="s">
        <v>503</v>
      </c>
      <c r="C391" s="10" t="s">
        <v>1133</v>
      </c>
      <c r="D391" s="11" t="s">
        <v>505</v>
      </c>
      <c r="E391" s="12">
        <v>3.5186500000000001</v>
      </c>
    </row>
    <row r="392" spans="1:5" ht="30">
      <c r="A392" s="9" t="s">
        <v>1134</v>
      </c>
      <c r="B392" s="9" t="s">
        <v>503</v>
      </c>
      <c r="C392" s="10" t="s">
        <v>1135</v>
      </c>
      <c r="D392" s="11" t="s">
        <v>505</v>
      </c>
      <c r="E392" s="12">
        <v>8.1120099999999997</v>
      </c>
    </row>
    <row r="393" spans="1:5" ht="30">
      <c r="A393" s="9" t="s">
        <v>1136</v>
      </c>
      <c r="B393" s="9" t="s">
        <v>503</v>
      </c>
      <c r="C393" s="10" t="s">
        <v>1137</v>
      </c>
      <c r="D393" s="11" t="s">
        <v>505</v>
      </c>
      <c r="E393" s="12">
        <v>5.1802999999999999</v>
      </c>
    </row>
    <row r="394" spans="1:5" ht="30">
      <c r="A394" s="9" t="s">
        <v>1138</v>
      </c>
      <c r="B394" s="9" t="s">
        <v>503</v>
      </c>
      <c r="C394" s="10" t="s">
        <v>1139</v>
      </c>
      <c r="D394" s="11" t="s">
        <v>505</v>
      </c>
      <c r="E394" s="12">
        <v>2.6814</v>
      </c>
    </row>
    <row r="395" spans="1:5" ht="30">
      <c r="A395" s="9" t="s">
        <v>1140</v>
      </c>
      <c r="B395" s="9" t="s">
        <v>503</v>
      </c>
      <c r="C395" s="10" t="s">
        <v>1141</v>
      </c>
      <c r="D395" s="11" t="s">
        <v>505</v>
      </c>
      <c r="E395" s="12">
        <v>30.034289999999999</v>
      </c>
    </row>
    <row r="396" spans="1:5" ht="30">
      <c r="A396" s="9" t="s">
        <v>88</v>
      </c>
      <c r="B396" s="9" t="s">
        <v>503</v>
      </c>
      <c r="C396" s="10" t="s">
        <v>1142</v>
      </c>
      <c r="D396" s="11" t="s">
        <v>505</v>
      </c>
      <c r="E396" s="12">
        <v>5.3214499999999996</v>
      </c>
    </row>
    <row r="397" spans="1:5" ht="30">
      <c r="A397" s="9" t="s">
        <v>1143</v>
      </c>
      <c r="B397" s="9" t="s">
        <v>611</v>
      </c>
      <c r="C397" s="10" t="s">
        <v>1144</v>
      </c>
      <c r="D397" s="11" t="s">
        <v>505</v>
      </c>
      <c r="E397" s="12">
        <v>2.58331</v>
      </c>
    </row>
    <row r="398" spans="1:5" ht="30">
      <c r="A398" s="9" t="s">
        <v>1145</v>
      </c>
      <c r="B398" s="9" t="s">
        <v>611</v>
      </c>
      <c r="C398" s="10" t="s">
        <v>1146</v>
      </c>
      <c r="D398" s="11" t="s">
        <v>505</v>
      </c>
      <c r="E398" s="12">
        <v>2.6102400000000001</v>
      </c>
    </row>
    <row r="399" spans="1:5" ht="30">
      <c r="A399" s="9" t="s">
        <v>1147</v>
      </c>
      <c r="B399" s="9" t="s">
        <v>611</v>
      </c>
      <c r="C399" s="10" t="s">
        <v>1148</v>
      </c>
      <c r="D399" s="11" t="s">
        <v>505</v>
      </c>
      <c r="E399" s="12">
        <v>2.6102400000000001</v>
      </c>
    </row>
    <row r="400" spans="1:5" ht="30">
      <c r="A400" s="9" t="s">
        <v>1149</v>
      </c>
      <c r="B400" s="9" t="s">
        <v>611</v>
      </c>
      <c r="C400" s="10" t="s">
        <v>1150</v>
      </c>
      <c r="D400" s="11" t="s">
        <v>505</v>
      </c>
      <c r="E400" s="12">
        <v>1.9944900000000001</v>
      </c>
    </row>
    <row r="401" spans="1:5" ht="30">
      <c r="A401" s="9" t="s">
        <v>1151</v>
      </c>
      <c r="B401" s="9" t="s">
        <v>611</v>
      </c>
      <c r="C401" s="10" t="s">
        <v>1152</v>
      </c>
      <c r="D401" s="11" t="s">
        <v>505</v>
      </c>
      <c r="E401" s="12">
        <v>1.9564999999999999</v>
      </c>
    </row>
    <row r="402" spans="1:5" ht="30">
      <c r="A402" s="9" t="s">
        <v>150</v>
      </c>
      <c r="B402" s="9" t="s">
        <v>503</v>
      </c>
      <c r="C402" s="10" t="s">
        <v>1153</v>
      </c>
      <c r="D402" s="11" t="s">
        <v>505</v>
      </c>
      <c r="E402" s="12">
        <v>2.3149999999999999</v>
      </c>
    </row>
    <row r="403" spans="1:5" ht="30">
      <c r="A403" s="9" t="s">
        <v>115</v>
      </c>
      <c r="B403" s="9" t="s">
        <v>503</v>
      </c>
      <c r="C403" s="10" t="s">
        <v>1154</v>
      </c>
      <c r="D403" s="11" t="s">
        <v>505</v>
      </c>
      <c r="E403" s="12">
        <v>2.0030000000000001</v>
      </c>
    </row>
    <row r="404" spans="1:5" ht="30">
      <c r="A404" s="9" t="s">
        <v>1155</v>
      </c>
      <c r="B404" s="9" t="s">
        <v>503</v>
      </c>
      <c r="C404" s="10" t="s">
        <v>1156</v>
      </c>
      <c r="D404" s="11" t="s">
        <v>505</v>
      </c>
      <c r="E404" s="12">
        <v>2.4380500000000001</v>
      </c>
    </row>
    <row r="405" spans="1:5" ht="30">
      <c r="A405" s="9" t="s">
        <v>1157</v>
      </c>
      <c r="B405" s="9" t="s">
        <v>503</v>
      </c>
      <c r="C405" s="10" t="s">
        <v>1158</v>
      </c>
      <c r="D405" s="11" t="s">
        <v>505</v>
      </c>
      <c r="E405" s="12">
        <v>7.1985000000000001</v>
      </c>
    </row>
    <row r="406" spans="1:5" ht="30">
      <c r="A406" s="9" t="s">
        <v>1159</v>
      </c>
      <c r="B406" s="9" t="s">
        <v>503</v>
      </c>
      <c r="C406" s="10" t="s">
        <v>1160</v>
      </c>
      <c r="D406" s="11" t="s">
        <v>505</v>
      </c>
      <c r="E406" s="12">
        <v>0.99295</v>
      </c>
    </row>
    <row r="407" spans="1:5" ht="30">
      <c r="A407" s="9" t="s">
        <v>1161</v>
      </c>
      <c r="B407" s="9" t="s">
        <v>503</v>
      </c>
      <c r="C407" s="10" t="s">
        <v>1162</v>
      </c>
      <c r="D407" s="11" t="s">
        <v>505</v>
      </c>
      <c r="E407" s="12">
        <v>2.4768400000000002</v>
      </c>
    </row>
    <row r="408" spans="1:5" ht="30">
      <c r="A408" s="9" t="s">
        <v>1163</v>
      </c>
      <c r="B408" s="9" t="s">
        <v>503</v>
      </c>
      <c r="C408" s="10" t="s">
        <v>1164</v>
      </c>
      <c r="D408" s="11" t="s">
        <v>505</v>
      </c>
      <c r="E408" s="12">
        <v>0.99295</v>
      </c>
    </row>
    <row r="409" spans="1:5" ht="30">
      <c r="A409" s="9" t="s">
        <v>1165</v>
      </c>
      <c r="B409" s="9" t="s">
        <v>503</v>
      </c>
      <c r="C409" s="10" t="s">
        <v>1166</v>
      </c>
      <c r="D409" s="11" t="s">
        <v>505</v>
      </c>
      <c r="E409" s="12">
        <v>0.99295</v>
      </c>
    </row>
    <row r="410" spans="1:5" ht="30">
      <c r="A410" s="9" t="s">
        <v>1167</v>
      </c>
      <c r="B410" s="9" t="s">
        <v>503</v>
      </c>
      <c r="C410" s="10" t="s">
        <v>1168</v>
      </c>
      <c r="D410" s="11" t="s">
        <v>505</v>
      </c>
      <c r="E410" s="12">
        <v>3.75448</v>
      </c>
    </row>
    <row r="411" spans="1:5" ht="30">
      <c r="A411" s="9" t="s">
        <v>1169</v>
      </c>
      <c r="B411" s="9" t="s">
        <v>503</v>
      </c>
      <c r="C411" s="10" t="s">
        <v>1170</v>
      </c>
      <c r="D411" s="11" t="s">
        <v>505</v>
      </c>
      <c r="E411" s="12">
        <v>4.7350899999999996</v>
      </c>
    </row>
    <row r="412" spans="1:5" ht="30">
      <c r="A412" s="9" t="s">
        <v>1171</v>
      </c>
      <c r="B412" s="9" t="s">
        <v>503</v>
      </c>
      <c r="C412" s="10" t="s">
        <v>1172</v>
      </c>
      <c r="D412" s="11" t="s">
        <v>505</v>
      </c>
      <c r="E412" s="12">
        <v>4.2858400000000003</v>
      </c>
    </row>
    <row r="413" spans="1:5" ht="30">
      <c r="A413" s="9" t="s">
        <v>1173</v>
      </c>
      <c r="B413" s="9" t="s">
        <v>503</v>
      </c>
      <c r="C413" s="10" t="s">
        <v>1174</v>
      </c>
      <c r="D413" s="11" t="s">
        <v>505</v>
      </c>
      <c r="E413" s="12">
        <v>73.595060000000004</v>
      </c>
    </row>
    <row r="414" spans="1:5" ht="30">
      <c r="A414" s="9" t="s">
        <v>1175</v>
      </c>
      <c r="B414" s="9" t="s">
        <v>503</v>
      </c>
      <c r="C414" s="10" t="s">
        <v>1176</v>
      </c>
      <c r="D414" s="11" t="s">
        <v>505</v>
      </c>
      <c r="E414" s="12">
        <v>46.728549999999998</v>
      </c>
    </row>
    <row r="415" spans="1:5" ht="30">
      <c r="A415" s="9" t="s">
        <v>1177</v>
      </c>
      <c r="B415" s="9" t="s">
        <v>503</v>
      </c>
      <c r="C415" s="10" t="s">
        <v>1178</v>
      </c>
      <c r="D415" s="11" t="s">
        <v>505</v>
      </c>
      <c r="E415" s="12">
        <v>115.12289</v>
      </c>
    </row>
    <row r="416" spans="1:5" ht="30">
      <c r="A416" s="9" t="s">
        <v>1179</v>
      </c>
      <c r="B416" s="9" t="s">
        <v>503</v>
      </c>
      <c r="C416" s="10" t="s">
        <v>1180</v>
      </c>
      <c r="D416" s="11" t="s">
        <v>505</v>
      </c>
      <c r="E416" s="12">
        <v>263.89652000000001</v>
      </c>
    </row>
    <row r="417" spans="1:5" ht="45">
      <c r="A417" s="9" t="s">
        <v>1181</v>
      </c>
      <c r="B417" s="9" t="s">
        <v>503</v>
      </c>
      <c r="C417" s="10" t="s">
        <v>1182</v>
      </c>
      <c r="D417" s="11" t="s">
        <v>505</v>
      </c>
      <c r="E417" s="12">
        <v>127.13708</v>
      </c>
    </row>
    <row r="418" spans="1:5" ht="30">
      <c r="A418" s="9" t="s">
        <v>1183</v>
      </c>
      <c r="B418" s="9" t="s">
        <v>503</v>
      </c>
      <c r="C418" s="10" t="s">
        <v>1184</v>
      </c>
      <c r="D418" s="11" t="s">
        <v>505</v>
      </c>
      <c r="E418" s="12">
        <v>37.421590000000002</v>
      </c>
    </row>
    <row r="419" spans="1:5" ht="30">
      <c r="A419" s="9" t="s">
        <v>1185</v>
      </c>
      <c r="B419" s="9" t="s">
        <v>503</v>
      </c>
      <c r="C419" s="10" t="s">
        <v>1186</v>
      </c>
      <c r="D419" s="11" t="s">
        <v>505</v>
      </c>
      <c r="E419" s="12">
        <v>37.421590000000002</v>
      </c>
    </row>
    <row r="420" spans="1:5" ht="30">
      <c r="A420" s="9" t="s">
        <v>1187</v>
      </c>
      <c r="B420" s="9" t="s">
        <v>503</v>
      </c>
      <c r="C420" s="10" t="s">
        <v>1188</v>
      </c>
      <c r="D420" s="11" t="s">
        <v>505</v>
      </c>
      <c r="E420" s="12">
        <v>132.79728</v>
      </c>
    </row>
    <row r="421" spans="1:5" ht="30">
      <c r="A421" s="9" t="s">
        <v>1189</v>
      </c>
      <c r="B421" s="9" t="s">
        <v>503</v>
      </c>
      <c r="C421" s="10" t="s">
        <v>1190</v>
      </c>
      <c r="D421" s="11" t="s">
        <v>505</v>
      </c>
      <c r="E421" s="12">
        <v>135.68832</v>
      </c>
    </row>
    <row r="422" spans="1:5" ht="30">
      <c r="A422" s="9" t="s">
        <v>1191</v>
      </c>
      <c r="B422" s="9" t="s">
        <v>503</v>
      </c>
      <c r="C422" s="10" t="s">
        <v>1192</v>
      </c>
      <c r="D422" s="11" t="s">
        <v>505</v>
      </c>
      <c r="E422" s="12">
        <v>199.8914</v>
      </c>
    </row>
    <row r="423" spans="1:5" ht="30">
      <c r="A423" s="9" t="s">
        <v>1193</v>
      </c>
      <c r="B423" s="9" t="s">
        <v>503</v>
      </c>
      <c r="C423" s="10" t="s">
        <v>1194</v>
      </c>
      <c r="D423" s="11" t="s">
        <v>505</v>
      </c>
      <c r="E423" s="12">
        <v>202.89153999999999</v>
      </c>
    </row>
    <row r="424" spans="1:5" ht="60">
      <c r="A424" s="9" t="s">
        <v>1195</v>
      </c>
      <c r="B424" s="9" t="s">
        <v>503</v>
      </c>
      <c r="C424" s="10" t="s">
        <v>1196</v>
      </c>
      <c r="D424" s="11" t="s">
        <v>505</v>
      </c>
      <c r="E424" s="12">
        <v>86.712569999999999</v>
      </c>
    </row>
    <row r="425" spans="1:5" ht="30">
      <c r="A425" s="9" t="s">
        <v>1197</v>
      </c>
      <c r="B425" s="9" t="s">
        <v>503</v>
      </c>
      <c r="C425" s="10" t="s">
        <v>1198</v>
      </c>
      <c r="D425" s="11" t="s">
        <v>505</v>
      </c>
      <c r="E425" s="12">
        <v>97.79222</v>
      </c>
    </row>
    <row r="426" spans="1:5" ht="45">
      <c r="A426" s="9" t="s">
        <v>1199</v>
      </c>
      <c r="B426" s="9" t="s">
        <v>503</v>
      </c>
      <c r="C426" s="10" t="s">
        <v>1200</v>
      </c>
      <c r="D426" s="11" t="s">
        <v>505</v>
      </c>
      <c r="E426" s="12">
        <v>28.76971</v>
      </c>
    </row>
    <row r="427" spans="1:5" ht="45">
      <c r="A427" s="9" t="s">
        <v>1201</v>
      </c>
      <c r="B427" s="9" t="s">
        <v>503</v>
      </c>
      <c r="C427" s="10" t="s">
        <v>1202</v>
      </c>
      <c r="D427" s="11" t="s">
        <v>505</v>
      </c>
      <c r="E427" s="12">
        <v>33.101010000000002</v>
      </c>
    </row>
    <row r="428" spans="1:5" ht="30">
      <c r="A428" s="9" t="s">
        <v>1203</v>
      </c>
      <c r="B428" s="9" t="s">
        <v>503</v>
      </c>
      <c r="C428" s="10" t="s">
        <v>1204</v>
      </c>
      <c r="D428" s="11" t="s">
        <v>505</v>
      </c>
      <c r="E428" s="12">
        <v>30.119859999999999</v>
      </c>
    </row>
    <row r="429" spans="1:5" ht="60">
      <c r="A429" s="9" t="s">
        <v>1205</v>
      </c>
      <c r="B429" s="9" t="s">
        <v>503</v>
      </c>
      <c r="C429" s="10" t="s">
        <v>1206</v>
      </c>
      <c r="D429" s="11" t="s">
        <v>505</v>
      </c>
      <c r="E429" s="12">
        <v>210.51575</v>
      </c>
    </row>
    <row r="430" spans="1:5" ht="45">
      <c r="A430" s="9" t="s">
        <v>1207</v>
      </c>
      <c r="B430" s="9" t="s">
        <v>503</v>
      </c>
      <c r="C430" s="10" t="s">
        <v>1208</v>
      </c>
      <c r="D430" s="11" t="s">
        <v>505</v>
      </c>
      <c r="E430" s="12">
        <v>40.668469999999999</v>
      </c>
    </row>
    <row r="431" spans="1:5" ht="30">
      <c r="A431" s="9" t="s">
        <v>1209</v>
      </c>
      <c r="B431" s="9" t="s">
        <v>503</v>
      </c>
      <c r="C431" s="10" t="s">
        <v>1210</v>
      </c>
      <c r="D431" s="11" t="s">
        <v>505</v>
      </c>
      <c r="E431" s="12">
        <v>48.85257</v>
      </c>
    </row>
    <row r="432" spans="1:5" ht="60">
      <c r="A432" s="9" t="s">
        <v>1211</v>
      </c>
      <c r="B432" s="9" t="s">
        <v>503</v>
      </c>
      <c r="C432" s="10" t="s">
        <v>1212</v>
      </c>
      <c r="D432" s="11" t="s">
        <v>505</v>
      </c>
      <c r="E432" s="12">
        <v>41.312669999999997</v>
      </c>
    </row>
    <row r="433" spans="1:5" ht="45">
      <c r="A433" s="9" t="s">
        <v>1213</v>
      </c>
      <c r="B433" s="9" t="s">
        <v>503</v>
      </c>
      <c r="C433" s="10" t="s">
        <v>1214</v>
      </c>
      <c r="D433" s="11" t="s">
        <v>505</v>
      </c>
      <c r="E433" s="12">
        <v>38.147770000000001</v>
      </c>
    </row>
    <row r="434" spans="1:5" ht="45">
      <c r="A434" s="9" t="s">
        <v>1215</v>
      </c>
      <c r="B434" s="9" t="s">
        <v>503</v>
      </c>
      <c r="C434" s="10" t="s">
        <v>1216</v>
      </c>
      <c r="D434" s="11" t="s">
        <v>505</v>
      </c>
      <c r="E434" s="12">
        <v>52.323880000000003</v>
      </c>
    </row>
    <row r="435" spans="1:5" ht="45">
      <c r="A435" s="9" t="s">
        <v>1217</v>
      </c>
      <c r="B435" s="9" t="s">
        <v>503</v>
      </c>
      <c r="C435" s="10" t="s">
        <v>1218</v>
      </c>
      <c r="D435" s="11" t="s">
        <v>505</v>
      </c>
      <c r="E435" s="12">
        <v>60.4514</v>
      </c>
    </row>
    <row r="436" spans="1:5" ht="30">
      <c r="A436" s="9" t="s">
        <v>1219</v>
      </c>
      <c r="B436" s="9" t="s">
        <v>503</v>
      </c>
      <c r="C436" s="10" t="s">
        <v>1220</v>
      </c>
      <c r="D436" s="11" t="s">
        <v>505</v>
      </c>
      <c r="E436" s="12">
        <v>66.342449999999999</v>
      </c>
    </row>
    <row r="437" spans="1:5" ht="45">
      <c r="A437" s="9" t="s">
        <v>1221</v>
      </c>
      <c r="B437" s="9" t="s">
        <v>503</v>
      </c>
      <c r="C437" s="10" t="s">
        <v>1222</v>
      </c>
      <c r="D437" s="11" t="s">
        <v>505</v>
      </c>
      <c r="E437" s="12">
        <v>63.192630000000001</v>
      </c>
    </row>
    <row r="438" spans="1:5" ht="30">
      <c r="A438" s="9" t="s">
        <v>1223</v>
      </c>
      <c r="B438" s="9" t="s">
        <v>503</v>
      </c>
      <c r="C438" s="10" t="s">
        <v>1224</v>
      </c>
      <c r="D438" s="11" t="s">
        <v>505</v>
      </c>
      <c r="E438" s="12">
        <v>58.304250000000003</v>
      </c>
    </row>
    <row r="439" spans="1:5" ht="30">
      <c r="A439" s="9" t="s">
        <v>1225</v>
      </c>
      <c r="B439" s="9" t="s">
        <v>503</v>
      </c>
      <c r="C439" s="10" t="s">
        <v>1226</v>
      </c>
      <c r="D439" s="11" t="s">
        <v>505</v>
      </c>
      <c r="E439" s="12">
        <v>60.390279999999997</v>
      </c>
    </row>
    <row r="440" spans="1:5" ht="30">
      <c r="A440" s="9" t="s">
        <v>1227</v>
      </c>
      <c r="B440" s="9" t="s">
        <v>503</v>
      </c>
      <c r="C440" s="10" t="s">
        <v>1228</v>
      </c>
      <c r="D440" s="11" t="s">
        <v>505</v>
      </c>
      <c r="E440" s="12">
        <v>58.304250000000003</v>
      </c>
    </row>
    <row r="441" spans="1:5" ht="45">
      <c r="A441" s="9" t="s">
        <v>1229</v>
      </c>
      <c r="B441" s="9" t="s">
        <v>503</v>
      </c>
      <c r="C441" s="10" t="s">
        <v>1230</v>
      </c>
      <c r="D441" s="11" t="s">
        <v>505</v>
      </c>
      <c r="E441" s="12">
        <v>54.275390000000002</v>
      </c>
    </row>
    <row r="442" spans="1:5" ht="60">
      <c r="A442" s="9" t="s">
        <v>1231</v>
      </c>
      <c r="B442" s="9" t="s">
        <v>503</v>
      </c>
      <c r="C442" s="10" t="s">
        <v>1232</v>
      </c>
      <c r="D442" s="11" t="s">
        <v>505</v>
      </c>
      <c r="E442" s="12">
        <v>33.142850000000003</v>
      </c>
    </row>
    <row r="443" spans="1:5" ht="45">
      <c r="A443" s="9" t="s">
        <v>1233</v>
      </c>
      <c r="B443" s="9" t="s">
        <v>503</v>
      </c>
      <c r="C443" s="10" t="s">
        <v>1234</v>
      </c>
      <c r="D443" s="11" t="s">
        <v>505</v>
      </c>
      <c r="E443" s="12">
        <v>81.867149999999995</v>
      </c>
    </row>
    <row r="444" spans="1:5" ht="45">
      <c r="A444" s="9" t="s">
        <v>1235</v>
      </c>
      <c r="B444" s="9" t="s">
        <v>503</v>
      </c>
      <c r="C444" s="10" t="s">
        <v>1234</v>
      </c>
      <c r="D444" s="11" t="s">
        <v>505</v>
      </c>
      <c r="E444" s="12">
        <v>81.867149999999995</v>
      </c>
    </row>
    <row r="445" spans="1:5" ht="60">
      <c r="A445" s="9" t="s">
        <v>1236</v>
      </c>
      <c r="B445" s="9" t="s">
        <v>503</v>
      </c>
      <c r="C445" s="10" t="s">
        <v>1237</v>
      </c>
      <c r="D445" s="11" t="s">
        <v>505</v>
      </c>
      <c r="E445" s="12">
        <v>37.923050000000003</v>
      </c>
    </row>
    <row r="446" spans="1:5" ht="60">
      <c r="A446" s="9" t="s">
        <v>1238</v>
      </c>
      <c r="B446" s="9" t="s">
        <v>503</v>
      </c>
      <c r="C446" s="10" t="s">
        <v>1239</v>
      </c>
      <c r="D446" s="11" t="s">
        <v>505</v>
      </c>
      <c r="E446" s="12">
        <v>39.646830000000001</v>
      </c>
    </row>
    <row r="447" spans="1:5" ht="45">
      <c r="A447" s="9" t="s">
        <v>398</v>
      </c>
      <c r="B447" s="9" t="s">
        <v>503</v>
      </c>
      <c r="C447" s="10" t="s">
        <v>1240</v>
      </c>
      <c r="D447" s="11" t="s">
        <v>971</v>
      </c>
      <c r="E447" s="12">
        <v>0.62978000000000001</v>
      </c>
    </row>
    <row r="448" spans="1:5" ht="30">
      <c r="A448" s="9" t="s">
        <v>422</v>
      </c>
      <c r="B448" s="9" t="s">
        <v>611</v>
      </c>
      <c r="C448" s="10" t="s">
        <v>1241</v>
      </c>
      <c r="D448" s="11" t="s">
        <v>971</v>
      </c>
      <c r="E448" s="12">
        <v>0.62978000000000001</v>
      </c>
    </row>
    <row r="449" spans="1:5" ht="30">
      <c r="A449" s="9" t="s">
        <v>401</v>
      </c>
      <c r="B449" s="9" t="s">
        <v>503</v>
      </c>
      <c r="C449" s="10" t="s">
        <v>1242</v>
      </c>
      <c r="D449" s="11" t="s">
        <v>971</v>
      </c>
      <c r="E449" s="12">
        <v>0.62978000000000001</v>
      </c>
    </row>
    <row r="450" spans="1:5" ht="30">
      <c r="A450" s="9" t="s">
        <v>402</v>
      </c>
      <c r="B450" s="9" t="s">
        <v>611</v>
      </c>
      <c r="C450" s="10" t="s">
        <v>1243</v>
      </c>
      <c r="D450" s="11" t="s">
        <v>971</v>
      </c>
      <c r="E450" s="12">
        <v>0.69242999999999999</v>
      </c>
    </row>
    <row r="451" spans="1:5" ht="45">
      <c r="A451" s="9" t="s">
        <v>418</v>
      </c>
      <c r="B451" s="9" t="s">
        <v>503</v>
      </c>
      <c r="C451" s="10" t="s">
        <v>1244</v>
      </c>
      <c r="D451" s="11" t="s">
        <v>971</v>
      </c>
      <c r="E451" s="12">
        <v>1.67231</v>
      </c>
    </row>
    <row r="452" spans="1:5" ht="45">
      <c r="A452" s="9" t="s">
        <v>415</v>
      </c>
      <c r="B452" s="9" t="s">
        <v>503</v>
      </c>
      <c r="C452" s="10" t="s">
        <v>1245</v>
      </c>
      <c r="D452" s="11" t="s">
        <v>971</v>
      </c>
      <c r="E452" s="12">
        <v>0.76302000000000003</v>
      </c>
    </row>
    <row r="453" spans="1:5" ht="30">
      <c r="A453" s="9" t="s">
        <v>1246</v>
      </c>
      <c r="B453" s="9" t="s">
        <v>503</v>
      </c>
      <c r="C453" s="10" t="s">
        <v>1247</v>
      </c>
      <c r="D453" s="11" t="s">
        <v>505</v>
      </c>
      <c r="E453" s="12">
        <v>111.05615</v>
      </c>
    </row>
    <row r="454" spans="1:5" ht="45">
      <c r="A454" s="9" t="s">
        <v>1248</v>
      </c>
      <c r="B454" s="9" t="s">
        <v>503</v>
      </c>
      <c r="C454" s="10" t="s">
        <v>1249</v>
      </c>
      <c r="D454" s="11" t="s">
        <v>1250</v>
      </c>
      <c r="E454" s="12">
        <v>177.14364</v>
      </c>
    </row>
    <row r="455" spans="1:5" ht="45">
      <c r="A455" s="9" t="s">
        <v>1251</v>
      </c>
      <c r="B455" s="9" t="s">
        <v>503</v>
      </c>
      <c r="C455" s="10" t="s">
        <v>1252</v>
      </c>
      <c r="D455" s="11" t="s">
        <v>505</v>
      </c>
      <c r="E455" s="12">
        <v>19.898479999999999</v>
      </c>
    </row>
    <row r="456" spans="1:5" ht="45">
      <c r="A456" s="9" t="s">
        <v>1253</v>
      </c>
      <c r="B456" s="9" t="s">
        <v>503</v>
      </c>
      <c r="C456" s="10" t="s">
        <v>1252</v>
      </c>
      <c r="D456" s="11" t="s">
        <v>505</v>
      </c>
      <c r="E456" s="12">
        <v>19.792950000000001</v>
      </c>
    </row>
    <row r="457" spans="1:5" ht="30">
      <c r="A457" s="9" t="s">
        <v>1254</v>
      </c>
      <c r="B457" s="9" t="s">
        <v>503</v>
      </c>
      <c r="C457" s="10" t="s">
        <v>1255</v>
      </c>
      <c r="D457" s="11" t="s">
        <v>505</v>
      </c>
      <c r="E457" s="12">
        <v>20.94594</v>
      </c>
    </row>
    <row r="458" spans="1:5" ht="30">
      <c r="A458" s="9" t="s">
        <v>1256</v>
      </c>
      <c r="B458" s="9" t="s">
        <v>503</v>
      </c>
      <c r="C458" s="10" t="s">
        <v>1257</v>
      </c>
      <c r="D458" s="11" t="s">
        <v>505</v>
      </c>
      <c r="E458" s="12">
        <v>35.840339999999998</v>
      </c>
    </row>
    <row r="459" spans="1:5" ht="30">
      <c r="A459" s="9" t="s">
        <v>1258</v>
      </c>
      <c r="B459" s="9" t="s">
        <v>503</v>
      </c>
      <c r="C459" s="10" t="s">
        <v>1259</v>
      </c>
      <c r="D459" s="11" t="s">
        <v>505</v>
      </c>
      <c r="E459" s="12">
        <v>54.702240000000003</v>
      </c>
    </row>
    <row r="460" spans="1:5" ht="60">
      <c r="A460" s="9" t="s">
        <v>1260</v>
      </c>
      <c r="B460" s="9" t="s">
        <v>503</v>
      </c>
      <c r="C460" s="10" t="s">
        <v>1261</v>
      </c>
      <c r="D460" s="11" t="s">
        <v>505</v>
      </c>
      <c r="E460" s="12">
        <v>79.009910000000005</v>
      </c>
    </row>
    <row r="461" spans="1:5" ht="45">
      <c r="A461" s="9" t="s">
        <v>1262</v>
      </c>
      <c r="B461" s="9" t="s">
        <v>503</v>
      </c>
      <c r="C461" s="10" t="s">
        <v>1263</v>
      </c>
      <c r="D461" s="11" t="s">
        <v>505</v>
      </c>
      <c r="E461" s="12">
        <v>115.12289</v>
      </c>
    </row>
    <row r="462" spans="1:5" ht="30">
      <c r="A462" s="9" t="s">
        <v>1264</v>
      </c>
      <c r="B462" s="9" t="s">
        <v>503</v>
      </c>
      <c r="C462" s="10" t="s">
        <v>1265</v>
      </c>
      <c r="D462" s="11" t="s">
        <v>505</v>
      </c>
      <c r="E462" s="12">
        <v>111.05615</v>
      </c>
    </row>
    <row r="463" spans="1:5" ht="30">
      <c r="A463" s="9" t="s">
        <v>1266</v>
      </c>
      <c r="B463" s="9" t="s">
        <v>503</v>
      </c>
      <c r="C463" s="10" t="s">
        <v>1267</v>
      </c>
      <c r="D463" s="11" t="s">
        <v>505</v>
      </c>
      <c r="E463" s="12">
        <v>154.54007999999999</v>
      </c>
    </row>
    <row r="464" spans="1:5" ht="60">
      <c r="A464" s="9" t="s">
        <v>204</v>
      </c>
      <c r="B464" s="9" t="s">
        <v>611</v>
      </c>
      <c r="C464" s="10" t="s">
        <v>1268</v>
      </c>
      <c r="D464" s="11" t="s">
        <v>505</v>
      </c>
      <c r="E464" s="12">
        <v>67.771150000000006</v>
      </c>
    </row>
    <row r="465" spans="1:5" ht="30">
      <c r="A465" s="9" t="s">
        <v>1269</v>
      </c>
      <c r="B465" s="9" t="s">
        <v>503</v>
      </c>
      <c r="C465" s="10" t="s">
        <v>1270</v>
      </c>
      <c r="D465" s="11" t="s">
        <v>505</v>
      </c>
      <c r="E465" s="12">
        <v>35.840339999999998</v>
      </c>
    </row>
    <row r="466" spans="1:5" ht="30">
      <c r="A466" s="9" t="s">
        <v>1271</v>
      </c>
      <c r="B466" s="9" t="s">
        <v>503</v>
      </c>
      <c r="C466" s="10" t="s">
        <v>1272</v>
      </c>
      <c r="D466" s="11" t="s">
        <v>505</v>
      </c>
      <c r="E466" s="12">
        <v>63.192630000000001</v>
      </c>
    </row>
    <row r="467" spans="1:5" ht="45">
      <c r="A467" s="9" t="s">
        <v>1273</v>
      </c>
      <c r="B467" s="9" t="s">
        <v>503</v>
      </c>
      <c r="C467" s="10" t="s">
        <v>1274</v>
      </c>
      <c r="D467" s="11" t="s">
        <v>505</v>
      </c>
      <c r="E467" s="12">
        <v>141.46037000000001</v>
      </c>
    </row>
    <row r="468" spans="1:5" ht="45">
      <c r="A468" s="9" t="s">
        <v>1275</v>
      </c>
      <c r="B468" s="9" t="s">
        <v>503</v>
      </c>
      <c r="C468" s="10" t="s">
        <v>1276</v>
      </c>
      <c r="D468" s="11" t="s">
        <v>505</v>
      </c>
      <c r="E468" s="12">
        <v>18.518740000000001</v>
      </c>
    </row>
    <row r="469" spans="1:5" ht="45">
      <c r="A469" s="9" t="s">
        <v>1277</v>
      </c>
      <c r="B469" s="9" t="s">
        <v>503</v>
      </c>
      <c r="C469" s="10" t="s">
        <v>1278</v>
      </c>
      <c r="D469" s="11" t="s">
        <v>505</v>
      </c>
      <c r="E469" s="12">
        <v>17.67699</v>
      </c>
    </row>
    <row r="470" spans="1:5" ht="30">
      <c r="A470" s="9" t="s">
        <v>1279</v>
      </c>
      <c r="B470" s="9" t="s">
        <v>503</v>
      </c>
      <c r="C470" s="10" t="s">
        <v>1280</v>
      </c>
      <c r="D470" s="11" t="s">
        <v>505</v>
      </c>
      <c r="E470" s="12">
        <v>19.120899999999999</v>
      </c>
    </row>
    <row r="471" spans="1:5" ht="30">
      <c r="A471" s="9" t="s">
        <v>1281</v>
      </c>
      <c r="B471" s="9" t="s">
        <v>503</v>
      </c>
      <c r="C471" s="10" t="s">
        <v>1282</v>
      </c>
      <c r="D471" s="11" t="s">
        <v>505</v>
      </c>
      <c r="E471" s="12">
        <v>33.286790000000003</v>
      </c>
    </row>
    <row r="472" spans="1:5" ht="30">
      <c r="A472" s="9" t="s">
        <v>1283</v>
      </c>
      <c r="B472" s="9" t="s">
        <v>503</v>
      </c>
      <c r="C472" s="10" t="s">
        <v>1284</v>
      </c>
      <c r="D472" s="11" t="s">
        <v>505</v>
      </c>
      <c r="E472" s="12">
        <v>44.477960000000003</v>
      </c>
    </row>
    <row r="473" spans="1:5" ht="45">
      <c r="A473" s="9" t="s">
        <v>1285</v>
      </c>
      <c r="B473" s="9" t="s">
        <v>503</v>
      </c>
      <c r="C473" s="10" t="s">
        <v>1286</v>
      </c>
      <c r="D473" s="11" t="s">
        <v>505</v>
      </c>
      <c r="E473" s="12">
        <v>30.690760000000001</v>
      </c>
    </row>
    <row r="474" spans="1:5" ht="45">
      <c r="A474" s="9" t="s">
        <v>1287</v>
      </c>
      <c r="B474" s="9" t="s">
        <v>503</v>
      </c>
      <c r="C474" s="10" t="s">
        <v>1288</v>
      </c>
      <c r="D474" s="11" t="s">
        <v>505</v>
      </c>
      <c r="E474" s="12">
        <v>27.080089999999998</v>
      </c>
    </row>
    <row r="475" spans="1:5" ht="45">
      <c r="A475" s="9" t="s">
        <v>1289</v>
      </c>
      <c r="B475" s="9" t="s">
        <v>503</v>
      </c>
      <c r="C475" s="10" t="s">
        <v>1290</v>
      </c>
      <c r="D475" s="11" t="s">
        <v>505</v>
      </c>
      <c r="E475" s="12">
        <v>34.781770000000002</v>
      </c>
    </row>
    <row r="476" spans="1:5" ht="30">
      <c r="A476" s="9" t="s">
        <v>1291</v>
      </c>
      <c r="B476" s="9" t="s">
        <v>503</v>
      </c>
      <c r="C476" s="10" t="s">
        <v>1292</v>
      </c>
      <c r="D476" s="11" t="s">
        <v>505</v>
      </c>
      <c r="E476" s="12">
        <v>19.381640000000001</v>
      </c>
    </row>
    <row r="477" spans="1:5" ht="30">
      <c r="A477" s="9" t="s">
        <v>1293</v>
      </c>
      <c r="B477" s="9" t="s">
        <v>503</v>
      </c>
      <c r="C477" s="10" t="s">
        <v>1294</v>
      </c>
      <c r="D477" s="11" t="s">
        <v>505</v>
      </c>
      <c r="E477" s="12">
        <v>20.992750000000001</v>
      </c>
    </row>
    <row r="478" spans="1:5" ht="30">
      <c r="A478" s="9" t="s">
        <v>1295</v>
      </c>
      <c r="B478" s="9" t="s">
        <v>503</v>
      </c>
      <c r="C478" s="10" t="s">
        <v>1296</v>
      </c>
      <c r="D478" s="11" t="s">
        <v>505</v>
      </c>
      <c r="E478" s="12">
        <v>45.772689999999997</v>
      </c>
    </row>
    <row r="479" spans="1:5" ht="30">
      <c r="A479" s="9" t="s">
        <v>1297</v>
      </c>
      <c r="B479" s="9" t="s">
        <v>503</v>
      </c>
      <c r="C479" s="10" t="s">
        <v>1298</v>
      </c>
      <c r="D479" s="11" t="s">
        <v>505</v>
      </c>
      <c r="E479" s="12">
        <v>53.992840000000001</v>
      </c>
    </row>
    <row r="480" spans="1:5" ht="30">
      <c r="A480" s="9" t="s">
        <v>1299</v>
      </c>
      <c r="B480" s="9" t="s">
        <v>503</v>
      </c>
      <c r="C480" s="10" t="s">
        <v>1300</v>
      </c>
      <c r="D480" s="11" t="s">
        <v>505</v>
      </c>
      <c r="E480" s="12">
        <v>1.09138</v>
      </c>
    </row>
    <row r="481" spans="1:5" ht="30">
      <c r="A481" s="9" t="s">
        <v>1301</v>
      </c>
      <c r="B481" s="9" t="s">
        <v>503</v>
      </c>
      <c r="C481" s="10" t="s">
        <v>1302</v>
      </c>
      <c r="D481" s="11" t="s">
        <v>505</v>
      </c>
      <c r="E481" s="12">
        <v>3.3517999999999999</v>
      </c>
    </row>
    <row r="482" spans="1:5" ht="30">
      <c r="A482" s="9" t="s">
        <v>1303</v>
      </c>
      <c r="B482" s="9" t="s">
        <v>503</v>
      </c>
      <c r="C482" s="10" t="s">
        <v>1304</v>
      </c>
      <c r="D482" s="11" t="s">
        <v>505</v>
      </c>
      <c r="E482" s="12">
        <v>6.0619300000000003</v>
      </c>
    </row>
    <row r="483" spans="1:5" ht="30">
      <c r="A483" s="9" t="s">
        <v>225</v>
      </c>
      <c r="B483" s="9" t="s">
        <v>503</v>
      </c>
      <c r="C483" s="10" t="s">
        <v>1305</v>
      </c>
      <c r="D483" s="11" t="s">
        <v>505</v>
      </c>
      <c r="E483" s="12">
        <v>6.5773200000000003</v>
      </c>
    </row>
    <row r="484" spans="1:5" ht="30">
      <c r="A484" s="9" t="s">
        <v>1306</v>
      </c>
      <c r="B484" s="9" t="s">
        <v>503</v>
      </c>
      <c r="C484" s="10" t="s">
        <v>1307</v>
      </c>
      <c r="D484" s="11" t="s">
        <v>505</v>
      </c>
      <c r="E484" s="12">
        <v>8.93642</v>
      </c>
    </row>
    <row r="485" spans="1:5" ht="30">
      <c r="A485" s="9" t="s">
        <v>1308</v>
      </c>
      <c r="B485" s="9" t="s">
        <v>503</v>
      </c>
      <c r="C485" s="10" t="s">
        <v>1309</v>
      </c>
      <c r="D485" s="11" t="s">
        <v>505</v>
      </c>
      <c r="E485" s="12">
        <v>8.93642</v>
      </c>
    </row>
    <row r="486" spans="1:5" ht="45">
      <c r="A486" s="9" t="s">
        <v>362</v>
      </c>
      <c r="B486" s="9" t="s">
        <v>503</v>
      </c>
      <c r="C486" s="10" t="s">
        <v>1310</v>
      </c>
      <c r="D486" s="11" t="s">
        <v>505</v>
      </c>
      <c r="E486" s="12">
        <v>1.05714</v>
      </c>
    </row>
    <row r="487" spans="1:5" ht="30">
      <c r="A487" s="9" t="s">
        <v>361</v>
      </c>
      <c r="B487" s="9" t="s">
        <v>611</v>
      </c>
      <c r="C487" s="10" t="s">
        <v>1311</v>
      </c>
      <c r="D487" s="11" t="s">
        <v>505</v>
      </c>
      <c r="E487" s="12">
        <v>1.0521</v>
      </c>
    </row>
    <row r="488" spans="1:5" ht="30">
      <c r="A488" s="9" t="s">
        <v>365</v>
      </c>
      <c r="B488" s="9" t="s">
        <v>611</v>
      </c>
      <c r="C488" s="10" t="s">
        <v>1312</v>
      </c>
      <c r="D488" s="11" t="s">
        <v>505</v>
      </c>
      <c r="E488" s="12">
        <v>1.0328599999999999</v>
      </c>
    </row>
    <row r="489" spans="1:5" ht="30">
      <c r="A489" s="9" t="s">
        <v>364</v>
      </c>
      <c r="B489" s="9" t="s">
        <v>611</v>
      </c>
      <c r="C489" s="10" t="s">
        <v>1313</v>
      </c>
      <c r="D489" s="11" t="s">
        <v>505</v>
      </c>
      <c r="E489" s="12">
        <v>0.91141000000000005</v>
      </c>
    </row>
    <row r="490" spans="1:5" ht="30">
      <c r="A490" s="9" t="s">
        <v>1314</v>
      </c>
      <c r="B490" s="9" t="s">
        <v>503</v>
      </c>
      <c r="C490" s="10" t="s">
        <v>1315</v>
      </c>
      <c r="D490" s="11" t="s">
        <v>505</v>
      </c>
      <c r="E490" s="12">
        <v>2.30158</v>
      </c>
    </row>
    <row r="491" spans="1:5" ht="30">
      <c r="A491" s="9" t="s">
        <v>1316</v>
      </c>
      <c r="B491" s="9" t="s">
        <v>503</v>
      </c>
      <c r="C491" s="10" t="s">
        <v>1317</v>
      </c>
      <c r="D491" s="11" t="s">
        <v>505</v>
      </c>
      <c r="E491" s="12">
        <v>2.30158</v>
      </c>
    </row>
    <row r="492" spans="1:5" ht="30">
      <c r="A492" s="9" t="s">
        <v>1318</v>
      </c>
      <c r="B492" s="9" t="s">
        <v>503</v>
      </c>
      <c r="C492" s="10" t="s">
        <v>1319</v>
      </c>
      <c r="D492" s="11" t="s">
        <v>505</v>
      </c>
      <c r="E492" s="12">
        <v>38.094900000000003</v>
      </c>
    </row>
    <row r="493" spans="1:5" ht="30">
      <c r="A493" s="9" t="s">
        <v>1320</v>
      </c>
      <c r="B493" s="9" t="s">
        <v>503</v>
      </c>
      <c r="C493" s="10" t="s">
        <v>1321</v>
      </c>
      <c r="D493" s="11" t="s">
        <v>505</v>
      </c>
      <c r="E493" s="12">
        <v>10.39232</v>
      </c>
    </row>
    <row r="494" spans="1:5" ht="30">
      <c r="A494" s="9" t="s">
        <v>1322</v>
      </c>
      <c r="B494" s="9" t="s">
        <v>503</v>
      </c>
      <c r="C494" s="10" t="s">
        <v>1323</v>
      </c>
      <c r="D494" s="11" t="s">
        <v>505</v>
      </c>
      <c r="E494" s="12">
        <v>94.57817</v>
      </c>
    </row>
    <row r="495" spans="1:5" ht="30">
      <c r="A495" s="9" t="s">
        <v>1324</v>
      </c>
      <c r="B495" s="9" t="s">
        <v>503</v>
      </c>
      <c r="C495" s="10" t="s">
        <v>1325</v>
      </c>
      <c r="D495" s="11" t="s">
        <v>505</v>
      </c>
      <c r="E495" s="12">
        <v>52.642449999999997</v>
      </c>
    </row>
    <row r="496" spans="1:5" ht="30">
      <c r="A496" s="9" t="s">
        <v>1326</v>
      </c>
      <c r="B496" s="9" t="s">
        <v>503</v>
      </c>
      <c r="C496" s="10" t="s">
        <v>1327</v>
      </c>
      <c r="D496" s="11" t="s">
        <v>505</v>
      </c>
      <c r="E496" s="12">
        <v>34.84225</v>
      </c>
    </row>
    <row r="497" spans="1:5" ht="30">
      <c r="A497" s="9" t="s">
        <v>1328</v>
      </c>
      <c r="B497" s="9" t="s">
        <v>503</v>
      </c>
      <c r="C497" s="10" t="s">
        <v>1329</v>
      </c>
      <c r="D497" s="11" t="s">
        <v>505</v>
      </c>
      <c r="E497" s="12">
        <v>9.6010600000000004</v>
      </c>
    </row>
    <row r="498" spans="1:5" ht="30">
      <c r="A498" s="9" t="s">
        <v>1330</v>
      </c>
      <c r="B498" s="9" t="s">
        <v>503</v>
      </c>
      <c r="C498" s="10" t="s">
        <v>1331</v>
      </c>
      <c r="D498" s="11" t="s">
        <v>505</v>
      </c>
      <c r="E498" s="12">
        <v>17.739409999999999</v>
      </c>
    </row>
    <row r="499" spans="1:5" ht="45">
      <c r="A499" s="9" t="s">
        <v>1332</v>
      </c>
      <c r="B499" s="9" t="s">
        <v>503</v>
      </c>
      <c r="C499" s="10" t="s">
        <v>1333</v>
      </c>
      <c r="D499" s="11" t="s">
        <v>505</v>
      </c>
      <c r="E499" s="12">
        <v>24.454129999999999</v>
      </c>
    </row>
    <row r="500" spans="1:5" ht="45">
      <c r="A500" s="9" t="s">
        <v>1334</v>
      </c>
      <c r="B500" s="9" t="s">
        <v>503</v>
      </c>
      <c r="C500" s="10" t="s">
        <v>1335</v>
      </c>
      <c r="D500" s="11" t="s">
        <v>505</v>
      </c>
      <c r="E500" s="12">
        <v>45.19914</v>
      </c>
    </row>
    <row r="501" spans="1:5" ht="30">
      <c r="A501" s="9" t="s">
        <v>1336</v>
      </c>
      <c r="B501" s="9" t="s">
        <v>503</v>
      </c>
      <c r="C501" s="10" t="s">
        <v>1337</v>
      </c>
      <c r="D501" s="11" t="s">
        <v>505</v>
      </c>
      <c r="E501" s="12">
        <v>59.813299999999998</v>
      </c>
    </row>
    <row r="502" spans="1:5" ht="30">
      <c r="A502" s="9" t="s">
        <v>1338</v>
      </c>
      <c r="B502" s="9" t="s">
        <v>503</v>
      </c>
      <c r="C502" s="10" t="s">
        <v>1339</v>
      </c>
      <c r="D502" s="11" t="s">
        <v>505</v>
      </c>
      <c r="E502" s="12">
        <v>39.764060000000001</v>
      </c>
    </row>
    <row r="503" spans="1:5" ht="30">
      <c r="A503" s="9" t="s">
        <v>1340</v>
      </c>
      <c r="B503" s="9" t="s">
        <v>503</v>
      </c>
      <c r="C503" s="10" t="s">
        <v>1341</v>
      </c>
      <c r="D503" s="11" t="s">
        <v>505</v>
      </c>
      <c r="E503" s="12">
        <v>6.5019499999999999</v>
      </c>
    </row>
    <row r="504" spans="1:5" ht="30">
      <c r="A504" s="9" t="s">
        <v>1342</v>
      </c>
      <c r="B504" s="9" t="s">
        <v>503</v>
      </c>
      <c r="C504" s="10" t="s">
        <v>1343</v>
      </c>
      <c r="D504" s="11" t="s">
        <v>505</v>
      </c>
      <c r="E504" s="12">
        <v>6.0898399999999997</v>
      </c>
    </row>
    <row r="505" spans="1:5" ht="45">
      <c r="A505" s="9" t="s">
        <v>1344</v>
      </c>
      <c r="B505" s="9" t="s">
        <v>503</v>
      </c>
      <c r="C505" s="10" t="s">
        <v>1345</v>
      </c>
      <c r="D505" s="11" t="s">
        <v>505</v>
      </c>
      <c r="E505" s="12">
        <v>330.80297999999999</v>
      </c>
    </row>
    <row r="506" spans="1:5" ht="30">
      <c r="A506" s="9" t="s">
        <v>1346</v>
      </c>
      <c r="B506" s="9" t="s">
        <v>503</v>
      </c>
      <c r="C506" s="10" t="s">
        <v>1347</v>
      </c>
      <c r="D506" s="11" t="s">
        <v>505</v>
      </c>
      <c r="E506" s="12">
        <v>5.26457</v>
      </c>
    </row>
    <row r="507" spans="1:5" ht="45">
      <c r="A507" s="9" t="s">
        <v>171</v>
      </c>
      <c r="B507" s="9" t="s">
        <v>611</v>
      </c>
      <c r="C507" s="10" t="s">
        <v>1348</v>
      </c>
      <c r="D507" s="11" t="s">
        <v>505</v>
      </c>
      <c r="E507" s="12">
        <v>55.694690000000001</v>
      </c>
    </row>
    <row r="508" spans="1:5" ht="45">
      <c r="A508" s="9" t="s">
        <v>169</v>
      </c>
      <c r="B508" s="9" t="s">
        <v>503</v>
      </c>
      <c r="C508" s="10" t="s">
        <v>1349</v>
      </c>
      <c r="D508" s="11" t="s">
        <v>505</v>
      </c>
      <c r="E508" s="12">
        <v>32.381909999999998</v>
      </c>
    </row>
    <row r="509" spans="1:5" ht="45">
      <c r="A509" s="9" t="s">
        <v>1350</v>
      </c>
      <c r="B509" s="9" t="s">
        <v>503</v>
      </c>
      <c r="C509" s="10" t="s">
        <v>1351</v>
      </c>
      <c r="D509" s="11" t="s">
        <v>505</v>
      </c>
      <c r="E509" s="12">
        <v>35.320830000000001</v>
      </c>
    </row>
    <row r="510" spans="1:5" ht="30">
      <c r="A510" s="9" t="s">
        <v>295</v>
      </c>
      <c r="B510" s="9" t="s">
        <v>503</v>
      </c>
      <c r="C510" s="10" t="s">
        <v>1352</v>
      </c>
      <c r="D510" s="11" t="s">
        <v>505</v>
      </c>
      <c r="E510" s="12">
        <v>36.596040000000002</v>
      </c>
    </row>
    <row r="511" spans="1:5" ht="30">
      <c r="A511" s="9" t="s">
        <v>1353</v>
      </c>
      <c r="B511" s="9" t="s">
        <v>503</v>
      </c>
      <c r="C511" s="10" t="s">
        <v>1354</v>
      </c>
      <c r="D511" s="11" t="s">
        <v>505</v>
      </c>
      <c r="E511" s="12">
        <v>36.752369999999999</v>
      </c>
    </row>
    <row r="512" spans="1:5" ht="30">
      <c r="A512" s="9" t="s">
        <v>1355</v>
      </c>
      <c r="B512" s="9" t="s">
        <v>503</v>
      </c>
      <c r="C512" s="10" t="s">
        <v>1356</v>
      </c>
      <c r="D512" s="11" t="s">
        <v>1250</v>
      </c>
      <c r="E512" s="12">
        <v>113.42270000000001</v>
      </c>
    </row>
    <row r="513" spans="1:5" ht="30">
      <c r="A513" s="9" t="s">
        <v>1357</v>
      </c>
      <c r="B513" s="9" t="s">
        <v>503</v>
      </c>
      <c r="C513" s="10" t="s">
        <v>1358</v>
      </c>
      <c r="D513" s="11" t="s">
        <v>505</v>
      </c>
      <c r="E513" s="12">
        <v>172.32784000000001</v>
      </c>
    </row>
    <row r="514" spans="1:5" ht="30">
      <c r="A514" s="9" t="s">
        <v>1359</v>
      </c>
      <c r="B514" s="9" t="s">
        <v>503</v>
      </c>
      <c r="C514" s="10" t="s">
        <v>1360</v>
      </c>
      <c r="D514" s="11" t="s">
        <v>505</v>
      </c>
      <c r="E514" s="12">
        <v>167.40800999999999</v>
      </c>
    </row>
    <row r="515" spans="1:5" ht="45">
      <c r="A515" s="9" t="s">
        <v>1361</v>
      </c>
      <c r="B515" s="9" t="s">
        <v>503</v>
      </c>
      <c r="C515" s="10" t="s">
        <v>1362</v>
      </c>
      <c r="D515" s="11" t="s">
        <v>505</v>
      </c>
      <c r="E515" s="12">
        <v>50.451030000000003</v>
      </c>
    </row>
    <row r="516" spans="1:5" ht="30">
      <c r="A516" s="9" t="s">
        <v>1363</v>
      </c>
      <c r="B516" s="9" t="s">
        <v>503</v>
      </c>
      <c r="C516" s="10" t="s">
        <v>1364</v>
      </c>
      <c r="D516" s="11" t="s">
        <v>505</v>
      </c>
      <c r="E516" s="12">
        <v>54.028880000000001</v>
      </c>
    </row>
    <row r="517" spans="1:5" ht="30">
      <c r="A517" s="9" t="s">
        <v>1365</v>
      </c>
      <c r="B517" s="9" t="s">
        <v>503</v>
      </c>
      <c r="C517" s="10" t="s">
        <v>1366</v>
      </c>
      <c r="D517" s="11" t="s">
        <v>505</v>
      </c>
      <c r="E517" s="12">
        <v>71.327309999999997</v>
      </c>
    </row>
    <row r="518" spans="1:5" ht="30">
      <c r="A518" s="9" t="s">
        <v>424</v>
      </c>
      <c r="B518" s="9" t="s">
        <v>611</v>
      </c>
      <c r="C518" s="10" t="s">
        <v>1367</v>
      </c>
      <c r="D518" s="11" t="s">
        <v>971</v>
      </c>
      <c r="E518" s="12">
        <v>0.75126999999999999</v>
      </c>
    </row>
    <row r="519" spans="1:5" ht="30">
      <c r="A519" s="9" t="s">
        <v>27</v>
      </c>
      <c r="B519" s="9" t="s">
        <v>503</v>
      </c>
      <c r="C519" s="10" t="s">
        <v>1368</v>
      </c>
      <c r="D519" s="11" t="s">
        <v>505</v>
      </c>
      <c r="E519" s="12">
        <v>1.08497</v>
      </c>
    </row>
    <row r="520" spans="1:5" ht="30">
      <c r="A520" s="9" t="s">
        <v>29</v>
      </c>
      <c r="B520" s="9" t="s">
        <v>503</v>
      </c>
      <c r="C520" s="10" t="s">
        <v>1368</v>
      </c>
      <c r="D520" s="11" t="s">
        <v>505</v>
      </c>
      <c r="E520" s="12">
        <v>1.21889</v>
      </c>
    </row>
    <row r="521" spans="1:5" ht="30">
      <c r="A521" s="9" t="s">
        <v>36</v>
      </c>
      <c r="B521" s="9" t="s">
        <v>503</v>
      </c>
      <c r="C521" s="10" t="s">
        <v>1369</v>
      </c>
      <c r="D521" s="11" t="s">
        <v>505</v>
      </c>
      <c r="E521" s="12">
        <v>0.92161000000000004</v>
      </c>
    </row>
    <row r="522" spans="1:5" ht="30">
      <c r="A522" s="9" t="s">
        <v>50</v>
      </c>
      <c r="B522" s="9" t="s">
        <v>503</v>
      </c>
      <c r="C522" s="10" t="s">
        <v>1370</v>
      </c>
      <c r="D522" s="11" t="s">
        <v>505</v>
      </c>
      <c r="E522" s="12">
        <v>1.3829800000000001</v>
      </c>
    </row>
    <row r="523" spans="1:5" ht="30">
      <c r="A523" s="9" t="s">
        <v>51</v>
      </c>
      <c r="B523" s="9" t="s">
        <v>503</v>
      </c>
      <c r="C523" s="10" t="s">
        <v>1371</v>
      </c>
      <c r="D523" s="11" t="s">
        <v>505</v>
      </c>
      <c r="E523" s="12">
        <v>1.3829800000000001</v>
      </c>
    </row>
    <row r="524" spans="1:5" ht="30">
      <c r="A524" s="9" t="s">
        <v>52</v>
      </c>
      <c r="B524" s="9" t="s">
        <v>503</v>
      </c>
      <c r="C524" s="10" t="s">
        <v>1372</v>
      </c>
      <c r="D524" s="11" t="s">
        <v>505</v>
      </c>
      <c r="E524" s="12">
        <v>1.37798</v>
      </c>
    </row>
    <row r="525" spans="1:5" ht="30">
      <c r="A525" s="9" t="s">
        <v>60</v>
      </c>
      <c r="B525" s="9" t="s">
        <v>503</v>
      </c>
      <c r="C525" s="10" t="s">
        <v>1373</v>
      </c>
      <c r="D525" s="11" t="s">
        <v>505</v>
      </c>
      <c r="E525" s="12">
        <v>1.9323699999999999</v>
      </c>
    </row>
    <row r="526" spans="1:5" ht="30">
      <c r="A526" s="9" t="s">
        <v>59</v>
      </c>
      <c r="B526" s="9" t="s">
        <v>503</v>
      </c>
      <c r="C526" s="10" t="s">
        <v>1374</v>
      </c>
      <c r="D526" s="11" t="s">
        <v>505</v>
      </c>
      <c r="E526" s="12">
        <v>1.58572</v>
      </c>
    </row>
    <row r="527" spans="1:5" ht="30">
      <c r="A527" s="9" t="s">
        <v>61</v>
      </c>
      <c r="B527" s="9" t="s">
        <v>503</v>
      </c>
      <c r="C527" s="10" t="s">
        <v>1375</v>
      </c>
      <c r="D527" s="11" t="s">
        <v>505</v>
      </c>
      <c r="E527" s="12">
        <v>0.86241999999999996</v>
      </c>
    </row>
    <row r="528" spans="1:5" ht="30">
      <c r="A528" s="9" t="s">
        <v>62</v>
      </c>
      <c r="B528" s="9" t="s">
        <v>503</v>
      </c>
      <c r="C528" s="10" t="s">
        <v>1376</v>
      </c>
      <c r="D528" s="11" t="s">
        <v>505</v>
      </c>
      <c r="E528" s="12">
        <v>0.92161000000000004</v>
      </c>
    </row>
    <row r="529" spans="1:5" ht="30">
      <c r="A529" s="9" t="s">
        <v>28</v>
      </c>
      <c r="B529" s="9" t="s">
        <v>503</v>
      </c>
      <c r="C529" s="10" t="s">
        <v>1377</v>
      </c>
      <c r="D529" s="11" t="s">
        <v>505</v>
      </c>
      <c r="E529" s="12">
        <v>1.1127800000000001</v>
      </c>
    </row>
    <row r="530" spans="1:5" ht="30">
      <c r="A530" s="9" t="s">
        <v>26</v>
      </c>
      <c r="B530" s="9" t="s">
        <v>503</v>
      </c>
      <c r="C530" s="10" t="s">
        <v>1378</v>
      </c>
      <c r="D530" s="11" t="s">
        <v>505</v>
      </c>
      <c r="E530" s="12">
        <v>1.1296900000000001</v>
      </c>
    </row>
    <row r="531" spans="1:5" ht="30">
      <c r="A531" s="9" t="s">
        <v>35</v>
      </c>
      <c r="B531" s="9" t="s">
        <v>503</v>
      </c>
      <c r="C531" s="10" t="s">
        <v>1379</v>
      </c>
      <c r="D531" s="11" t="s">
        <v>505</v>
      </c>
      <c r="E531" s="12">
        <v>0.83457999999999999</v>
      </c>
    </row>
    <row r="532" spans="1:5" ht="45">
      <c r="A532" s="9" t="s">
        <v>224</v>
      </c>
      <c r="B532" s="9" t="s">
        <v>503</v>
      </c>
      <c r="C532" s="10" t="s">
        <v>1380</v>
      </c>
      <c r="D532" s="11" t="s">
        <v>505</v>
      </c>
      <c r="E532" s="12">
        <v>1.6423099999999999</v>
      </c>
    </row>
    <row r="533" spans="1:5" ht="45">
      <c r="A533" s="9" t="s">
        <v>1381</v>
      </c>
      <c r="B533" s="9" t="s">
        <v>503</v>
      </c>
      <c r="C533" s="10" t="s">
        <v>1382</v>
      </c>
      <c r="D533" s="11" t="s">
        <v>505</v>
      </c>
      <c r="E533" s="12">
        <v>18.360240000000001</v>
      </c>
    </row>
    <row r="534" spans="1:5" ht="30">
      <c r="A534" s="9" t="s">
        <v>1383</v>
      </c>
      <c r="B534" s="9" t="s">
        <v>503</v>
      </c>
      <c r="C534" s="10" t="s">
        <v>1384</v>
      </c>
      <c r="D534" s="11" t="s">
        <v>505</v>
      </c>
      <c r="E534" s="12">
        <v>5.0125000000000002</v>
      </c>
    </row>
    <row r="535" spans="1:5" ht="30">
      <c r="A535" s="9" t="s">
        <v>1385</v>
      </c>
      <c r="B535" s="9" t="s">
        <v>503</v>
      </c>
      <c r="C535" s="10" t="s">
        <v>1386</v>
      </c>
      <c r="D535" s="11" t="s">
        <v>505</v>
      </c>
      <c r="E535" s="12">
        <v>5.0823400000000003</v>
      </c>
    </row>
    <row r="536" spans="1:5" ht="30">
      <c r="A536" s="9" t="s">
        <v>1387</v>
      </c>
      <c r="B536" s="9" t="s">
        <v>503</v>
      </c>
      <c r="C536" s="10" t="s">
        <v>1388</v>
      </c>
      <c r="D536" s="11" t="s">
        <v>505</v>
      </c>
      <c r="E536" s="12">
        <v>5.9767099999999997</v>
      </c>
    </row>
    <row r="537" spans="1:5" ht="30">
      <c r="A537" s="9" t="s">
        <v>1389</v>
      </c>
      <c r="B537" s="9" t="s">
        <v>503</v>
      </c>
      <c r="C537" s="10" t="s">
        <v>1390</v>
      </c>
      <c r="D537" s="11" t="s">
        <v>505</v>
      </c>
      <c r="E537" s="12">
        <v>5.9767099999999997</v>
      </c>
    </row>
    <row r="538" spans="1:5" ht="30">
      <c r="A538" s="9" t="s">
        <v>1391</v>
      </c>
      <c r="B538" s="9" t="s">
        <v>503</v>
      </c>
      <c r="C538" s="10" t="s">
        <v>1392</v>
      </c>
      <c r="D538" s="11" t="s">
        <v>505</v>
      </c>
      <c r="E538" s="12">
        <v>6.3868799999999997</v>
      </c>
    </row>
    <row r="539" spans="1:5" ht="30">
      <c r="A539" s="9" t="s">
        <v>1393</v>
      </c>
      <c r="B539" s="9" t="s">
        <v>503</v>
      </c>
      <c r="C539" s="10" t="s">
        <v>1394</v>
      </c>
      <c r="D539" s="11" t="s">
        <v>505</v>
      </c>
      <c r="E539" s="12">
        <v>6.3868799999999997</v>
      </c>
    </row>
    <row r="540" spans="1:5" ht="30">
      <c r="A540" s="9" t="s">
        <v>1395</v>
      </c>
      <c r="B540" s="9" t="s">
        <v>503</v>
      </c>
      <c r="C540" s="10" t="s">
        <v>1396</v>
      </c>
      <c r="D540" s="11" t="s">
        <v>505</v>
      </c>
      <c r="E540" s="12">
        <v>6.3868799999999997</v>
      </c>
    </row>
    <row r="541" spans="1:5" ht="30">
      <c r="A541" s="9" t="s">
        <v>1397</v>
      </c>
      <c r="B541" s="9" t="s">
        <v>503</v>
      </c>
      <c r="C541" s="10" t="s">
        <v>1398</v>
      </c>
      <c r="D541" s="11" t="s">
        <v>505</v>
      </c>
      <c r="E541" s="12">
        <v>5.3930400000000001</v>
      </c>
    </row>
    <row r="542" spans="1:5" ht="30">
      <c r="A542" s="9" t="s">
        <v>1399</v>
      </c>
      <c r="B542" s="9" t="s">
        <v>503</v>
      </c>
      <c r="C542" s="10" t="s">
        <v>1400</v>
      </c>
      <c r="D542" s="11" t="s">
        <v>505</v>
      </c>
      <c r="E542" s="12">
        <v>5.2941799999999999</v>
      </c>
    </row>
    <row r="543" spans="1:5" ht="45">
      <c r="A543" s="9" t="s">
        <v>210</v>
      </c>
      <c r="B543" s="9" t="s">
        <v>611</v>
      </c>
      <c r="C543" s="10" t="s">
        <v>1401</v>
      </c>
      <c r="D543" s="11" t="s">
        <v>505</v>
      </c>
      <c r="E543" s="12">
        <v>2.5137399999999999</v>
      </c>
    </row>
    <row r="544" spans="1:5" ht="30">
      <c r="A544" s="9" t="s">
        <v>463</v>
      </c>
      <c r="B544" s="9" t="s">
        <v>503</v>
      </c>
      <c r="C544" s="10" t="s">
        <v>1402</v>
      </c>
      <c r="D544" s="11" t="s">
        <v>505</v>
      </c>
      <c r="E544" s="12">
        <v>2.6601699999999999</v>
      </c>
    </row>
    <row r="545" spans="1:5" ht="30">
      <c r="A545" s="9" t="s">
        <v>325</v>
      </c>
      <c r="B545" s="9" t="s">
        <v>503</v>
      </c>
      <c r="C545" s="10" t="s">
        <v>1403</v>
      </c>
      <c r="D545" s="11" t="s">
        <v>505</v>
      </c>
      <c r="E545" s="12">
        <v>1.74074</v>
      </c>
    </row>
    <row r="546" spans="1:5" ht="45">
      <c r="A546" s="9" t="s">
        <v>324</v>
      </c>
      <c r="B546" s="9" t="s">
        <v>611</v>
      </c>
      <c r="C546" s="10" t="s">
        <v>1404</v>
      </c>
      <c r="D546" s="11" t="s">
        <v>505</v>
      </c>
      <c r="E546" s="12">
        <v>1.6449199999999999</v>
      </c>
    </row>
    <row r="547" spans="1:5" ht="45">
      <c r="A547" s="9" t="s">
        <v>1405</v>
      </c>
      <c r="B547" s="9" t="s">
        <v>503</v>
      </c>
      <c r="C547" s="10" t="s">
        <v>1406</v>
      </c>
      <c r="D547" s="11" t="s">
        <v>505</v>
      </c>
      <c r="E547" s="12">
        <v>85.224289999999996</v>
      </c>
    </row>
    <row r="548" spans="1:5" ht="45">
      <c r="A548" s="9" t="s">
        <v>1407</v>
      </c>
      <c r="B548" s="9" t="s">
        <v>503</v>
      </c>
      <c r="C548" s="10" t="s">
        <v>1408</v>
      </c>
      <c r="D548" s="11" t="s">
        <v>505</v>
      </c>
      <c r="E548" s="12">
        <v>6.0258200000000004</v>
      </c>
    </row>
    <row r="549" spans="1:5" ht="30">
      <c r="A549" s="9" t="s">
        <v>1409</v>
      </c>
      <c r="B549" s="9" t="s">
        <v>503</v>
      </c>
      <c r="C549" s="10" t="s">
        <v>1410</v>
      </c>
      <c r="D549" s="11" t="s">
        <v>505</v>
      </c>
      <c r="E549" s="12">
        <v>6.4393599999999998</v>
      </c>
    </row>
    <row r="550" spans="1:5" ht="30">
      <c r="A550" s="9" t="s">
        <v>1411</v>
      </c>
      <c r="B550" s="9" t="s">
        <v>503</v>
      </c>
      <c r="C550" s="10" t="s">
        <v>1412</v>
      </c>
      <c r="D550" s="11" t="s">
        <v>505</v>
      </c>
      <c r="E550" s="12">
        <v>6.3491600000000004</v>
      </c>
    </row>
    <row r="551" spans="1:5" ht="30">
      <c r="A551" s="9" t="s">
        <v>327</v>
      </c>
      <c r="B551" s="9" t="s">
        <v>503</v>
      </c>
      <c r="C551" s="10" t="s">
        <v>1413</v>
      </c>
      <c r="D551" s="11" t="s">
        <v>505</v>
      </c>
      <c r="E551" s="12">
        <v>3.5802200000000002</v>
      </c>
    </row>
    <row r="552" spans="1:5" ht="45">
      <c r="A552" s="9" t="s">
        <v>326</v>
      </c>
      <c r="B552" s="9" t="s">
        <v>503</v>
      </c>
      <c r="C552" s="10" t="s">
        <v>1414</v>
      </c>
      <c r="D552" s="11" t="s">
        <v>505</v>
      </c>
      <c r="E552" s="12">
        <v>3.5802200000000002</v>
      </c>
    </row>
    <row r="553" spans="1:5" ht="30">
      <c r="A553" s="9" t="s">
        <v>420</v>
      </c>
      <c r="B553" s="9" t="s">
        <v>503</v>
      </c>
      <c r="C553" s="10" t="s">
        <v>1415</v>
      </c>
      <c r="D553" s="11" t="s">
        <v>971</v>
      </c>
      <c r="E553" s="12">
        <v>0.97369000000000006</v>
      </c>
    </row>
    <row r="554" spans="1:5" ht="30">
      <c r="A554" s="9" t="s">
        <v>431</v>
      </c>
      <c r="B554" s="9" t="s">
        <v>503</v>
      </c>
      <c r="C554" s="10" t="s">
        <v>1416</v>
      </c>
      <c r="D554" s="11" t="s">
        <v>505</v>
      </c>
      <c r="E554" s="12">
        <v>8.5962399999999999</v>
      </c>
    </row>
    <row r="555" spans="1:5" ht="45">
      <c r="A555" s="9" t="s">
        <v>409</v>
      </c>
      <c r="B555" s="9" t="s">
        <v>503</v>
      </c>
      <c r="C555" s="10" t="s">
        <v>1417</v>
      </c>
      <c r="D555" s="11" t="s">
        <v>971</v>
      </c>
      <c r="E555" s="12">
        <v>0.73995</v>
      </c>
    </row>
    <row r="556" spans="1:5" ht="30">
      <c r="A556" s="9" t="s">
        <v>1418</v>
      </c>
      <c r="B556" s="9" t="s">
        <v>503</v>
      </c>
      <c r="C556" s="10" t="s">
        <v>1419</v>
      </c>
      <c r="D556" s="11" t="s">
        <v>971</v>
      </c>
      <c r="E556" s="12">
        <v>0.68186000000000002</v>
      </c>
    </row>
    <row r="557" spans="1:5" ht="30">
      <c r="A557" s="9" t="s">
        <v>1420</v>
      </c>
      <c r="B557" s="9" t="s">
        <v>503</v>
      </c>
      <c r="C557" s="10" t="s">
        <v>1419</v>
      </c>
      <c r="D557" s="11" t="s">
        <v>971</v>
      </c>
      <c r="E557" s="12">
        <v>0.62431999999999999</v>
      </c>
    </row>
    <row r="558" spans="1:5" ht="30">
      <c r="A558" s="9" t="s">
        <v>1421</v>
      </c>
      <c r="B558" s="9" t="s">
        <v>503</v>
      </c>
      <c r="C558" s="10" t="s">
        <v>1419</v>
      </c>
      <c r="D558" s="11" t="s">
        <v>971</v>
      </c>
      <c r="E558" s="12">
        <v>0.54547999999999996</v>
      </c>
    </row>
    <row r="559" spans="1:5" ht="30">
      <c r="A559" s="9" t="s">
        <v>1422</v>
      </c>
      <c r="B559" s="9" t="s">
        <v>503</v>
      </c>
      <c r="C559" s="10" t="s">
        <v>1423</v>
      </c>
      <c r="D559" s="11" t="s">
        <v>971</v>
      </c>
      <c r="E559" s="12">
        <v>0.61802999999999997</v>
      </c>
    </row>
    <row r="560" spans="1:5" ht="30">
      <c r="A560" s="9" t="s">
        <v>410</v>
      </c>
      <c r="B560" s="9" t="s">
        <v>611</v>
      </c>
      <c r="C560" s="10" t="s">
        <v>1424</v>
      </c>
      <c r="D560" s="11" t="s">
        <v>971</v>
      </c>
      <c r="E560" s="12">
        <v>0.59294000000000002</v>
      </c>
    </row>
    <row r="561" spans="1:5" ht="30">
      <c r="A561" s="9" t="s">
        <v>1425</v>
      </c>
      <c r="B561" s="9" t="s">
        <v>503</v>
      </c>
      <c r="C561" s="10" t="s">
        <v>1426</v>
      </c>
      <c r="D561" s="11" t="s">
        <v>1427</v>
      </c>
      <c r="E561" s="12">
        <v>64.504369999999994</v>
      </c>
    </row>
    <row r="562" spans="1:5" ht="30">
      <c r="A562" s="9" t="s">
        <v>1428</v>
      </c>
      <c r="B562" s="9" t="s">
        <v>503</v>
      </c>
      <c r="C562" s="10" t="s">
        <v>1429</v>
      </c>
      <c r="D562" s="11" t="s">
        <v>505</v>
      </c>
      <c r="E562" s="12">
        <v>115.57916</v>
      </c>
    </row>
    <row r="563" spans="1:5" ht="45">
      <c r="A563" s="9" t="s">
        <v>1430</v>
      </c>
      <c r="B563" s="9" t="s">
        <v>503</v>
      </c>
      <c r="C563" s="10" t="s">
        <v>1431</v>
      </c>
      <c r="D563" s="11" t="s">
        <v>505</v>
      </c>
      <c r="E563" s="12">
        <v>121.08904</v>
      </c>
    </row>
    <row r="564" spans="1:5" ht="30">
      <c r="A564" s="9" t="s">
        <v>1432</v>
      </c>
      <c r="B564" s="9" t="s">
        <v>503</v>
      </c>
      <c r="C564" s="10" t="s">
        <v>1433</v>
      </c>
      <c r="D564" s="11" t="s">
        <v>505</v>
      </c>
      <c r="E564" s="12">
        <v>102.60621</v>
      </c>
    </row>
    <row r="565" spans="1:5" ht="30">
      <c r="A565" s="9" t="s">
        <v>1434</v>
      </c>
      <c r="B565" s="9" t="s">
        <v>503</v>
      </c>
      <c r="C565" s="10" t="s">
        <v>1435</v>
      </c>
      <c r="D565" s="11" t="s">
        <v>505</v>
      </c>
      <c r="E565" s="12">
        <v>202.06672</v>
      </c>
    </row>
    <row r="566" spans="1:5" ht="30">
      <c r="A566" s="9" t="s">
        <v>1436</v>
      </c>
      <c r="B566" s="9" t="s">
        <v>503</v>
      </c>
      <c r="C566" s="10" t="s">
        <v>1437</v>
      </c>
      <c r="D566" s="11" t="s">
        <v>505</v>
      </c>
      <c r="E566" s="12">
        <v>207.51553999999999</v>
      </c>
    </row>
    <row r="567" spans="1:5" ht="30">
      <c r="A567" s="9" t="s">
        <v>1438</v>
      </c>
      <c r="B567" s="9" t="s">
        <v>503</v>
      </c>
      <c r="C567" s="10" t="s">
        <v>1439</v>
      </c>
      <c r="D567" s="11" t="s">
        <v>505</v>
      </c>
      <c r="E567" s="12">
        <v>349.38238999999999</v>
      </c>
    </row>
    <row r="568" spans="1:5" ht="30">
      <c r="A568" s="9" t="s">
        <v>1440</v>
      </c>
      <c r="B568" s="9" t="s">
        <v>503</v>
      </c>
      <c r="C568" s="10" t="s">
        <v>1441</v>
      </c>
      <c r="D568" s="11" t="s">
        <v>505</v>
      </c>
      <c r="E568" s="12">
        <v>143.43069</v>
      </c>
    </row>
    <row r="569" spans="1:5" ht="30">
      <c r="A569" s="9" t="s">
        <v>1442</v>
      </c>
      <c r="B569" s="9" t="s">
        <v>503</v>
      </c>
      <c r="C569" s="10" t="s">
        <v>1443</v>
      </c>
      <c r="D569" s="11" t="s">
        <v>505</v>
      </c>
      <c r="E569" s="12">
        <v>164.07479000000001</v>
      </c>
    </row>
    <row r="570" spans="1:5" ht="30">
      <c r="A570" s="9" t="s">
        <v>1444</v>
      </c>
      <c r="B570" s="9" t="s">
        <v>503</v>
      </c>
      <c r="C570" s="10" t="s">
        <v>1445</v>
      </c>
      <c r="D570" s="11" t="s">
        <v>505</v>
      </c>
      <c r="E570" s="12">
        <v>76.341229999999996</v>
      </c>
    </row>
    <row r="571" spans="1:5" ht="30">
      <c r="A571" s="9" t="s">
        <v>1446</v>
      </c>
      <c r="B571" s="9" t="s">
        <v>503</v>
      </c>
      <c r="C571" s="10" t="s">
        <v>1447</v>
      </c>
      <c r="D571" s="11" t="s">
        <v>505</v>
      </c>
      <c r="E571" s="12">
        <v>35.231839999999998</v>
      </c>
    </row>
    <row r="572" spans="1:5" ht="30">
      <c r="A572" s="9" t="s">
        <v>1448</v>
      </c>
      <c r="B572" s="9" t="s">
        <v>503</v>
      </c>
      <c r="C572" s="10" t="s">
        <v>1449</v>
      </c>
      <c r="D572" s="11" t="s">
        <v>505</v>
      </c>
      <c r="E572" s="12">
        <v>205.26439999999999</v>
      </c>
    </row>
    <row r="573" spans="1:5" ht="30">
      <c r="A573" s="9" t="s">
        <v>1450</v>
      </c>
      <c r="B573" s="9" t="s">
        <v>503</v>
      </c>
      <c r="C573" s="10" t="s">
        <v>1451</v>
      </c>
      <c r="D573" s="11" t="s">
        <v>505</v>
      </c>
      <c r="E573" s="12">
        <v>92.401979999999995</v>
      </c>
    </row>
    <row r="574" spans="1:5" ht="30">
      <c r="A574" s="9" t="s">
        <v>1452</v>
      </c>
      <c r="B574" s="9" t="s">
        <v>503</v>
      </c>
      <c r="C574" s="10" t="s">
        <v>1453</v>
      </c>
      <c r="D574" s="11" t="s">
        <v>505</v>
      </c>
      <c r="E574" s="12">
        <v>137.53404</v>
      </c>
    </row>
    <row r="575" spans="1:5" ht="30">
      <c r="A575" s="9" t="s">
        <v>1454</v>
      </c>
      <c r="B575" s="9" t="s">
        <v>503</v>
      </c>
      <c r="C575" s="10" t="s">
        <v>1455</v>
      </c>
      <c r="D575" s="11" t="s">
        <v>505</v>
      </c>
      <c r="E575" s="12">
        <v>169.17671999999999</v>
      </c>
    </row>
    <row r="576" spans="1:5" ht="30">
      <c r="A576" s="9" t="s">
        <v>1456</v>
      </c>
      <c r="B576" s="9" t="s">
        <v>503</v>
      </c>
      <c r="C576" s="10" t="s">
        <v>1457</v>
      </c>
      <c r="D576" s="11" t="s">
        <v>505</v>
      </c>
      <c r="E576" s="12">
        <v>103.83229</v>
      </c>
    </row>
    <row r="577" spans="1:5" ht="30">
      <c r="A577" s="9" t="s">
        <v>1458</v>
      </c>
      <c r="B577" s="9" t="s">
        <v>503</v>
      </c>
      <c r="C577" s="10" t="s">
        <v>1459</v>
      </c>
      <c r="D577" s="11" t="s">
        <v>505</v>
      </c>
      <c r="E577" s="12">
        <v>96.505420000000001</v>
      </c>
    </row>
    <row r="578" spans="1:5" ht="30">
      <c r="A578" s="9" t="s">
        <v>1460</v>
      </c>
      <c r="B578" s="9" t="s">
        <v>503</v>
      </c>
      <c r="C578" s="10" t="s">
        <v>1461</v>
      </c>
      <c r="D578" s="11" t="s">
        <v>505</v>
      </c>
      <c r="E578" s="12">
        <v>83.221500000000006</v>
      </c>
    </row>
    <row r="579" spans="1:5" ht="30">
      <c r="A579" s="9" t="s">
        <v>1462</v>
      </c>
      <c r="B579" s="9" t="s">
        <v>503</v>
      </c>
      <c r="C579" s="10" t="s">
        <v>1463</v>
      </c>
      <c r="D579" s="11" t="s">
        <v>505</v>
      </c>
      <c r="E579" s="12">
        <v>54.54551</v>
      </c>
    </row>
    <row r="580" spans="1:5" ht="30">
      <c r="A580" s="9" t="s">
        <v>1464</v>
      </c>
      <c r="B580" s="9" t="s">
        <v>503</v>
      </c>
      <c r="C580" s="10" t="s">
        <v>1465</v>
      </c>
      <c r="D580" s="11" t="s">
        <v>505</v>
      </c>
      <c r="E580" s="12">
        <v>31.899840000000001</v>
      </c>
    </row>
    <row r="581" spans="1:5" ht="30">
      <c r="A581" s="9" t="s">
        <v>1466</v>
      </c>
      <c r="B581" s="9" t="s">
        <v>503</v>
      </c>
      <c r="C581" s="10" t="s">
        <v>1467</v>
      </c>
      <c r="D581" s="11" t="s">
        <v>505</v>
      </c>
      <c r="E581" s="12">
        <v>91.447069999999997</v>
      </c>
    </row>
    <row r="582" spans="1:5" ht="30">
      <c r="A582" s="9" t="s">
        <v>1468</v>
      </c>
      <c r="B582" s="9" t="s">
        <v>503</v>
      </c>
      <c r="C582" s="10" t="s">
        <v>1469</v>
      </c>
      <c r="D582" s="11" t="s">
        <v>505</v>
      </c>
      <c r="E582" s="12">
        <v>29.496960000000001</v>
      </c>
    </row>
    <row r="583" spans="1:5" ht="30">
      <c r="A583" s="9" t="s">
        <v>370</v>
      </c>
      <c r="B583" s="9" t="s">
        <v>503</v>
      </c>
      <c r="C583" s="10" t="s">
        <v>1470</v>
      </c>
      <c r="D583" s="11" t="s">
        <v>505</v>
      </c>
      <c r="E583" s="12">
        <v>11.71631</v>
      </c>
    </row>
    <row r="584" spans="1:5" ht="30">
      <c r="A584" s="9" t="s">
        <v>369</v>
      </c>
      <c r="B584" s="9" t="s">
        <v>503</v>
      </c>
      <c r="C584" s="10" t="s">
        <v>1471</v>
      </c>
      <c r="D584" s="11" t="s">
        <v>505</v>
      </c>
      <c r="E584" s="12">
        <v>10.072190000000001</v>
      </c>
    </row>
    <row r="585" spans="1:5" ht="30">
      <c r="A585" s="9" t="s">
        <v>188</v>
      </c>
      <c r="B585" s="9" t="s">
        <v>611</v>
      </c>
      <c r="C585" s="10" t="s">
        <v>1472</v>
      </c>
      <c r="D585" s="11" t="s">
        <v>505</v>
      </c>
      <c r="E585" s="12">
        <v>10.603199999999999</v>
      </c>
    </row>
    <row r="586" spans="1:5" ht="30">
      <c r="A586" s="9" t="s">
        <v>1473</v>
      </c>
      <c r="B586" s="9" t="s">
        <v>503</v>
      </c>
      <c r="C586" s="10" t="s">
        <v>1474</v>
      </c>
      <c r="D586" s="11" t="s">
        <v>505</v>
      </c>
      <c r="E586" s="12">
        <v>103.05685</v>
      </c>
    </row>
    <row r="587" spans="1:5" ht="30">
      <c r="A587" s="9" t="s">
        <v>1475</v>
      </c>
      <c r="B587" s="9" t="s">
        <v>503</v>
      </c>
      <c r="C587" s="10" t="s">
        <v>1476</v>
      </c>
      <c r="D587" s="11" t="s">
        <v>505</v>
      </c>
      <c r="E587" s="12">
        <v>141.99312</v>
      </c>
    </row>
    <row r="588" spans="1:5" ht="30">
      <c r="A588" s="9" t="s">
        <v>1477</v>
      </c>
      <c r="B588" s="9" t="s">
        <v>503</v>
      </c>
      <c r="C588" s="10" t="s">
        <v>1478</v>
      </c>
      <c r="D588" s="11" t="s">
        <v>505</v>
      </c>
      <c r="E588" s="12">
        <v>154.71922000000001</v>
      </c>
    </row>
    <row r="589" spans="1:5" ht="30">
      <c r="A589" s="9" t="s">
        <v>1479</v>
      </c>
      <c r="B589" s="9" t="s">
        <v>503</v>
      </c>
      <c r="C589" s="10" t="s">
        <v>1480</v>
      </c>
      <c r="D589" s="11" t="s">
        <v>505</v>
      </c>
      <c r="E589" s="12">
        <v>160.23591999999999</v>
      </c>
    </row>
    <row r="590" spans="1:5" ht="30">
      <c r="A590" s="9" t="s">
        <v>1481</v>
      </c>
      <c r="B590" s="9" t="s">
        <v>503</v>
      </c>
      <c r="C590" s="10" t="s">
        <v>1482</v>
      </c>
      <c r="D590" s="11" t="s">
        <v>505</v>
      </c>
      <c r="E590" s="12">
        <v>114.59755</v>
      </c>
    </row>
    <row r="591" spans="1:5" ht="30">
      <c r="A591" s="9" t="s">
        <v>1483</v>
      </c>
      <c r="B591" s="9" t="s">
        <v>503</v>
      </c>
      <c r="C591" s="10" t="s">
        <v>1484</v>
      </c>
      <c r="D591" s="11" t="s">
        <v>505</v>
      </c>
      <c r="E591" s="12">
        <v>96.323409999999996</v>
      </c>
    </row>
    <row r="592" spans="1:5" ht="30">
      <c r="A592" s="9" t="s">
        <v>1485</v>
      </c>
      <c r="B592" s="9" t="s">
        <v>503</v>
      </c>
      <c r="C592" s="10" t="s">
        <v>1486</v>
      </c>
      <c r="D592" s="11" t="s">
        <v>505</v>
      </c>
      <c r="E592" s="12">
        <v>116.41574</v>
      </c>
    </row>
    <row r="593" spans="1:5" ht="30">
      <c r="A593" s="9" t="s">
        <v>1487</v>
      </c>
      <c r="B593" s="9" t="s">
        <v>503</v>
      </c>
      <c r="C593" s="10" t="s">
        <v>1488</v>
      </c>
      <c r="D593" s="11" t="s">
        <v>505</v>
      </c>
      <c r="E593" s="12">
        <v>125.56823</v>
      </c>
    </row>
    <row r="594" spans="1:5" ht="30">
      <c r="A594" s="9" t="s">
        <v>1489</v>
      </c>
      <c r="B594" s="9" t="s">
        <v>503</v>
      </c>
      <c r="C594" s="10" t="s">
        <v>1490</v>
      </c>
      <c r="D594" s="11" t="s">
        <v>505</v>
      </c>
      <c r="E594" s="12">
        <v>127.38641</v>
      </c>
    </row>
    <row r="595" spans="1:5" ht="30">
      <c r="A595" s="9" t="s">
        <v>1491</v>
      </c>
      <c r="B595" s="9" t="s">
        <v>503</v>
      </c>
      <c r="C595" s="10" t="s">
        <v>1492</v>
      </c>
      <c r="D595" s="11" t="s">
        <v>505</v>
      </c>
      <c r="E595" s="12">
        <v>100.89978000000001</v>
      </c>
    </row>
    <row r="596" spans="1:5" ht="30">
      <c r="A596" s="9" t="s">
        <v>1493</v>
      </c>
      <c r="B596" s="9" t="s">
        <v>503</v>
      </c>
      <c r="C596" s="10" t="s">
        <v>1494</v>
      </c>
      <c r="D596" s="11" t="s">
        <v>505</v>
      </c>
      <c r="E596" s="12">
        <v>130.30314999999999</v>
      </c>
    </row>
    <row r="597" spans="1:5" ht="30">
      <c r="A597" s="9" t="s">
        <v>1495</v>
      </c>
      <c r="B597" s="9" t="s">
        <v>503</v>
      </c>
      <c r="C597" s="10" t="s">
        <v>1496</v>
      </c>
      <c r="D597" s="11" t="s">
        <v>505</v>
      </c>
      <c r="E597" s="12">
        <v>134.82468</v>
      </c>
    </row>
    <row r="598" spans="1:5" ht="30">
      <c r="A598" s="9" t="s">
        <v>1497</v>
      </c>
      <c r="B598" s="9" t="s">
        <v>503</v>
      </c>
      <c r="C598" s="10" t="s">
        <v>1498</v>
      </c>
      <c r="D598" s="11" t="s">
        <v>505</v>
      </c>
      <c r="E598" s="12">
        <v>97.049719999999994</v>
      </c>
    </row>
    <row r="599" spans="1:5" ht="30">
      <c r="A599" s="9" t="s">
        <v>1499</v>
      </c>
      <c r="B599" s="9" t="s">
        <v>503</v>
      </c>
      <c r="C599" s="10" t="s">
        <v>1500</v>
      </c>
      <c r="D599" s="11" t="s">
        <v>505</v>
      </c>
      <c r="E599" s="12">
        <v>193.28063</v>
      </c>
    </row>
    <row r="600" spans="1:5" ht="30">
      <c r="A600" s="9" t="s">
        <v>1501</v>
      </c>
      <c r="B600" s="9" t="s">
        <v>503</v>
      </c>
      <c r="C600" s="10" t="s">
        <v>1500</v>
      </c>
      <c r="D600" s="11" t="s">
        <v>505</v>
      </c>
      <c r="E600" s="12">
        <v>105.70949</v>
      </c>
    </row>
    <row r="601" spans="1:5" ht="30">
      <c r="A601" s="9" t="s">
        <v>1502</v>
      </c>
      <c r="B601" s="9" t="s">
        <v>503</v>
      </c>
      <c r="C601" s="10" t="s">
        <v>1503</v>
      </c>
      <c r="D601" s="11" t="s">
        <v>505</v>
      </c>
      <c r="E601" s="12">
        <v>197.90135000000001</v>
      </c>
    </row>
    <row r="602" spans="1:5" ht="30">
      <c r="A602" s="9" t="s">
        <v>1504</v>
      </c>
      <c r="B602" s="9" t="s">
        <v>503</v>
      </c>
      <c r="C602" s="10" t="s">
        <v>1503</v>
      </c>
      <c r="D602" s="11" t="s">
        <v>505</v>
      </c>
      <c r="E602" s="12">
        <v>110.0395</v>
      </c>
    </row>
    <row r="603" spans="1:5" ht="30">
      <c r="A603" s="9" t="s">
        <v>1505</v>
      </c>
      <c r="B603" s="9" t="s">
        <v>503</v>
      </c>
      <c r="C603" s="10" t="s">
        <v>1506</v>
      </c>
      <c r="D603" s="11" t="s">
        <v>505</v>
      </c>
      <c r="E603" s="12">
        <v>201.72535999999999</v>
      </c>
    </row>
    <row r="604" spans="1:5" ht="30">
      <c r="A604" s="9" t="s">
        <v>1507</v>
      </c>
      <c r="B604" s="9" t="s">
        <v>503</v>
      </c>
      <c r="C604" s="10" t="s">
        <v>1506</v>
      </c>
      <c r="D604" s="11" t="s">
        <v>505</v>
      </c>
      <c r="E604" s="12">
        <v>107.00691</v>
      </c>
    </row>
    <row r="605" spans="1:5" ht="30">
      <c r="A605" s="9" t="s">
        <v>1508</v>
      </c>
      <c r="B605" s="9" t="s">
        <v>503</v>
      </c>
      <c r="C605" s="10" t="s">
        <v>1509</v>
      </c>
      <c r="D605" s="11" t="s">
        <v>505</v>
      </c>
      <c r="E605" s="12">
        <v>234.71638999999999</v>
      </c>
    </row>
    <row r="606" spans="1:5" ht="30">
      <c r="A606" s="9" t="s">
        <v>1510</v>
      </c>
      <c r="B606" s="9" t="s">
        <v>503</v>
      </c>
      <c r="C606" s="10" t="s">
        <v>1511</v>
      </c>
      <c r="D606" s="11" t="s">
        <v>505</v>
      </c>
      <c r="E606" s="12">
        <v>192.57050000000001</v>
      </c>
    </row>
    <row r="607" spans="1:5" ht="45">
      <c r="A607" s="9" t="s">
        <v>1512</v>
      </c>
      <c r="B607" s="9" t="s">
        <v>503</v>
      </c>
      <c r="C607" s="10" t="s">
        <v>1513</v>
      </c>
      <c r="D607" s="11" t="s">
        <v>505</v>
      </c>
      <c r="E607" s="12">
        <v>55.47316</v>
      </c>
    </row>
    <row r="608" spans="1:5" ht="30">
      <c r="A608" s="9" t="s">
        <v>1514</v>
      </c>
      <c r="B608" s="9" t="s">
        <v>503</v>
      </c>
      <c r="C608" s="10" t="s">
        <v>1515</v>
      </c>
      <c r="D608" s="11" t="s">
        <v>505</v>
      </c>
      <c r="E608" s="12">
        <v>198.34834000000001</v>
      </c>
    </row>
    <row r="609" spans="1:5" ht="45">
      <c r="A609" s="9" t="s">
        <v>1516</v>
      </c>
      <c r="B609" s="9" t="s">
        <v>503</v>
      </c>
      <c r="C609" s="10" t="s">
        <v>1517</v>
      </c>
      <c r="D609" s="11" t="s">
        <v>505</v>
      </c>
      <c r="E609" s="12">
        <v>101.34847000000001</v>
      </c>
    </row>
    <row r="610" spans="1:5" ht="45">
      <c r="A610" s="9" t="s">
        <v>1518</v>
      </c>
      <c r="B610" s="9" t="s">
        <v>503</v>
      </c>
      <c r="C610" s="10" t="s">
        <v>1519</v>
      </c>
      <c r="D610" s="11" t="s">
        <v>505</v>
      </c>
      <c r="E610" s="12">
        <v>106.67367</v>
      </c>
    </row>
    <row r="611" spans="1:5" ht="30">
      <c r="A611" s="9" t="s">
        <v>1520</v>
      </c>
      <c r="B611" s="9" t="s">
        <v>503</v>
      </c>
      <c r="C611" s="10" t="s">
        <v>1521</v>
      </c>
      <c r="D611" s="11" t="s">
        <v>505</v>
      </c>
      <c r="E611" s="12">
        <v>71.564350000000005</v>
      </c>
    </row>
    <row r="612" spans="1:5" ht="30">
      <c r="A612" s="9" t="s">
        <v>1522</v>
      </c>
      <c r="B612" s="9" t="s">
        <v>503</v>
      </c>
      <c r="C612" s="10" t="s">
        <v>1523</v>
      </c>
      <c r="D612" s="11" t="s">
        <v>505</v>
      </c>
      <c r="E612" s="12">
        <v>59.918059999999997</v>
      </c>
    </row>
    <row r="613" spans="1:5" ht="30">
      <c r="A613" s="9" t="s">
        <v>1524</v>
      </c>
      <c r="B613" s="9" t="s">
        <v>503</v>
      </c>
      <c r="C613" s="10" t="s">
        <v>1525</v>
      </c>
      <c r="D613" s="11" t="s">
        <v>505</v>
      </c>
      <c r="E613" s="12">
        <v>297.24187999999998</v>
      </c>
    </row>
    <row r="614" spans="1:5" ht="30">
      <c r="A614" s="9" t="s">
        <v>1526</v>
      </c>
      <c r="B614" s="9" t="s">
        <v>503</v>
      </c>
      <c r="C614" s="10" t="s">
        <v>1527</v>
      </c>
      <c r="D614" s="11" t="s">
        <v>505</v>
      </c>
      <c r="E614" s="12">
        <v>140.48365999999999</v>
      </c>
    </row>
    <row r="615" spans="1:5" ht="30">
      <c r="A615" s="9" t="s">
        <v>1528</v>
      </c>
      <c r="B615" s="9" t="s">
        <v>503</v>
      </c>
      <c r="C615" s="10" t="s">
        <v>1529</v>
      </c>
      <c r="D615" s="11" t="s">
        <v>505</v>
      </c>
      <c r="E615" s="12">
        <v>19.745539999999998</v>
      </c>
    </row>
    <row r="616" spans="1:5" ht="45">
      <c r="A616" s="9" t="s">
        <v>1530</v>
      </c>
      <c r="B616" s="9" t="s">
        <v>503</v>
      </c>
      <c r="C616" s="10" t="s">
        <v>1531</v>
      </c>
      <c r="D616" s="11" t="s">
        <v>505</v>
      </c>
      <c r="E616" s="12">
        <v>98.678899999999999</v>
      </c>
    </row>
    <row r="617" spans="1:5" ht="45">
      <c r="A617" s="9" t="s">
        <v>1532</v>
      </c>
      <c r="B617" s="9" t="s">
        <v>503</v>
      </c>
      <c r="C617" s="10" t="s">
        <v>1533</v>
      </c>
      <c r="D617" s="11" t="s">
        <v>505</v>
      </c>
      <c r="E617" s="12">
        <v>109.07073</v>
      </c>
    </row>
    <row r="618" spans="1:5" ht="30">
      <c r="A618" s="9" t="s">
        <v>1534</v>
      </c>
      <c r="B618" s="9" t="s">
        <v>503</v>
      </c>
      <c r="C618" s="10" t="s">
        <v>1535</v>
      </c>
      <c r="D618" s="11" t="s">
        <v>505</v>
      </c>
      <c r="E618" s="12">
        <v>90.994659999999996</v>
      </c>
    </row>
    <row r="619" spans="1:5" ht="45">
      <c r="A619" s="9" t="s">
        <v>1536</v>
      </c>
      <c r="B619" s="9" t="s">
        <v>503</v>
      </c>
      <c r="C619" s="10" t="s">
        <v>1537</v>
      </c>
      <c r="D619" s="11" t="s">
        <v>505</v>
      </c>
      <c r="E619" s="12">
        <v>89.113910000000004</v>
      </c>
    </row>
    <row r="620" spans="1:5" ht="30">
      <c r="A620" s="9" t="s">
        <v>1538</v>
      </c>
      <c r="B620" s="9" t="s">
        <v>503</v>
      </c>
      <c r="C620" s="10" t="s">
        <v>1539</v>
      </c>
      <c r="D620" s="11" t="s">
        <v>505</v>
      </c>
      <c r="E620" s="12">
        <v>66.901679999999999</v>
      </c>
    </row>
    <row r="621" spans="1:5" ht="30">
      <c r="A621" s="9" t="s">
        <v>1540</v>
      </c>
      <c r="B621" s="9" t="s">
        <v>503</v>
      </c>
      <c r="C621" s="10" t="s">
        <v>1541</v>
      </c>
      <c r="D621" s="11" t="s">
        <v>505</v>
      </c>
      <c r="E621" s="12">
        <v>73.598330000000004</v>
      </c>
    </row>
    <row r="622" spans="1:5" ht="30">
      <c r="A622" s="9" t="s">
        <v>1542</v>
      </c>
      <c r="B622" s="9" t="s">
        <v>503</v>
      </c>
      <c r="C622" s="10" t="s">
        <v>1543</v>
      </c>
      <c r="D622" s="11" t="s">
        <v>505</v>
      </c>
      <c r="E622" s="12">
        <v>62.423009999999998</v>
      </c>
    </row>
    <row r="623" spans="1:5" ht="30">
      <c r="A623" s="9" t="s">
        <v>1544</v>
      </c>
      <c r="B623" s="9" t="s">
        <v>503</v>
      </c>
      <c r="C623" s="10" t="s">
        <v>1545</v>
      </c>
      <c r="D623" s="11" t="s">
        <v>505</v>
      </c>
      <c r="E623" s="12">
        <v>8.7903699999999994</v>
      </c>
    </row>
    <row r="624" spans="1:5" ht="30">
      <c r="A624" s="9" t="s">
        <v>1546</v>
      </c>
      <c r="B624" s="9" t="s">
        <v>503</v>
      </c>
      <c r="C624" s="10" t="s">
        <v>1547</v>
      </c>
      <c r="D624" s="11" t="s">
        <v>505</v>
      </c>
      <c r="E624" s="12">
        <v>37.519669999999998</v>
      </c>
    </row>
    <row r="625" spans="1:5" ht="30">
      <c r="A625" s="9" t="s">
        <v>1548</v>
      </c>
      <c r="B625" s="9" t="s">
        <v>503</v>
      </c>
      <c r="C625" s="10" t="s">
        <v>1549</v>
      </c>
      <c r="D625" s="11" t="s">
        <v>505</v>
      </c>
      <c r="E625" s="12">
        <v>28.885439999999999</v>
      </c>
    </row>
    <row r="626" spans="1:5" ht="30">
      <c r="A626" s="9" t="s">
        <v>1550</v>
      </c>
      <c r="B626" s="9" t="s">
        <v>503</v>
      </c>
      <c r="C626" s="10" t="s">
        <v>1551</v>
      </c>
      <c r="D626" s="11" t="s">
        <v>505</v>
      </c>
      <c r="E626" s="12">
        <v>4.4690700000000003</v>
      </c>
    </row>
    <row r="627" spans="1:5" ht="60">
      <c r="A627" s="9" t="s">
        <v>471</v>
      </c>
      <c r="B627" s="9" t="s">
        <v>503</v>
      </c>
      <c r="C627" s="10" t="s">
        <v>1552</v>
      </c>
      <c r="D627" s="11" t="s">
        <v>505</v>
      </c>
      <c r="E627" s="12">
        <v>24.454129999999999</v>
      </c>
    </row>
    <row r="628" spans="1:5" ht="60">
      <c r="A628" s="9" t="s">
        <v>472</v>
      </c>
      <c r="B628" s="9" t="s">
        <v>503</v>
      </c>
      <c r="C628" s="10" t="s">
        <v>1553</v>
      </c>
      <c r="D628" s="11" t="s">
        <v>505</v>
      </c>
      <c r="E628" s="12">
        <v>24.454129999999999</v>
      </c>
    </row>
    <row r="629" spans="1:5" ht="30">
      <c r="A629" s="9" t="s">
        <v>1554</v>
      </c>
      <c r="B629" s="9" t="s">
        <v>503</v>
      </c>
      <c r="C629" s="10" t="s">
        <v>1555</v>
      </c>
      <c r="D629" s="11" t="s">
        <v>505</v>
      </c>
      <c r="E629" s="12">
        <v>12.9656</v>
      </c>
    </row>
    <row r="630" spans="1:5" ht="30">
      <c r="A630" s="9" t="s">
        <v>1556</v>
      </c>
      <c r="B630" s="9" t="s">
        <v>503</v>
      </c>
      <c r="C630" s="10" t="s">
        <v>1557</v>
      </c>
      <c r="D630" s="11" t="s">
        <v>505</v>
      </c>
      <c r="E630" s="12">
        <v>12.9656</v>
      </c>
    </row>
    <row r="631" spans="1:5" ht="30">
      <c r="A631" s="9" t="s">
        <v>1558</v>
      </c>
      <c r="B631" s="9" t="s">
        <v>503</v>
      </c>
      <c r="C631" s="10" t="s">
        <v>1559</v>
      </c>
      <c r="D631" s="11" t="s">
        <v>505</v>
      </c>
      <c r="E631" s="12">
        <v>99.048770000000005</v>
      </c>
    </row>
    <row r="632" spans="1:5" ht="45">
      <c r="A632" s="9" t="s">
        <v>1560</v>
      </c>
      <c r="B632" s="9" t="s">
        <v>503</v>
      </c>
      <c r="C632" s="10" t="s">
        <v>1561</v>
      </c>
      <c r="D632" s="11" t="s">
        <v>505</v>
      </c>
      <c r="E632" s="12">
        <v>93.667400000000001</v>
      </c>
    </row>
    <row r="633" spans="1:5" ht="30">
      <c r="A633" s="9" t="s">
        <v>376</v>
      </c>
      <c r="B633" s="9" t="s">
        <v>611</v>
      </c>
      <c r="C633" s="10" t="s">
        <v>1562</v>
      </c>
      <c r="D633" s="11" t="s">
        <v>505</v>
      </c>
      <c r="E633" s="12">
        <v>3.6478700000000002</v>
      </c>
    </row>
    <row r="634" spans="1:5" ht="30">
      <c r="A634" s="9" t="s">
        <v>1563</v>
      </c>
      <c r="B634" s="9" t="s">
        <v>503</v>
      </c>
      <c r="C634" s="10" t="s">
        <v>1564</v>
      </c>
      <c r="D634" s="11" t="s">
        <v>505</v>
      </c>
      <c r="E634" s="12">
        <v>7.2869999999999999</v>
      </c>
    </row>
    <row r="635" spans="1:5" ht="30">
      <c r="A635" s="9" t="s">
        <v>1565</v>
      </c>
      <c r="B635" s="9" t="s">
        <v>503</v>
      </c>
      <c r="C635" s="10" t="s">
        <v>1566</v>
      </c>
      <c r="D635" s="11" t="s">
        <v>505</v>
      </c>
      <c r="E635" s="12">
        <v>7.6808899999999998</v>
      </c>
    </row>
    <row r="636" spans="1:5" ht="30">
      <c r="A636" s="9" t="s">
        <v>1567</v>
      </c>
      <c r="B636" s="9" t="s">
        <v>503</v>
      </c>
      <c r="C636" s="10" t="s">
        <v>1568</v>
      </c>
      <c r="D636" s="11" t="s">
        <v>505</v>
      </c>
      <c r="E636" s="12">
        <v>77.071579999999997</v>
      </c>
    </row>
    <row r="637" spans="1:5" ht="30">
      <c r="A637" s="9" t="s">
        <v>1569</v>
      </c>
      <c r="B637" s="9" t="s">
        <v>503</v>
      </c>
      <c r="C637" s="10" t="s">
        <v>1570</v>
      </c>
      <c r="D637" s="11" t="s">
        <v>505</v>
      </c>
      <c r="E637" s="12">
        <v>29.21368</v>
      </c>
    </row>
    <row r="638" spans="1:5" ht="45">
      <c r="A638" s="9" t="s">
        <v>1571</v>
      </c>
      <c r="B638" s="9" t="s">
        <v>503</v>
      </c>
      <c r="C638" s="10" t="s">
        <v>1572</v>
      </c>
      <c r="D638" s="11" t="s">
        <v>505</v>
      </c>
      <c r="E638" s="12">
        <v>21.164380000000001</v>
      </c>
    </row>
    <row r="639" spans="1:5" ht="45">
      <c r="A639" s="9" t="s">
        <v>1573</v>
      </c>
      <c r="B639" s="9" t="s">
        <v>503</v>
      </c>
      <c r="C639" s="10" t="s">
        <v>1574</v>
      </c>
      <c r="D639" s="11" t="s">
        <v>505</v>
      </c>
      <c r="E639" s="12">
        <v>29.209859999999999</v>
      </c>
    </row>
    <row r="640" spans="1:5" ht="30">
      <c r="A640" s="9" t="s">
        <v>166</v>
      </c>
      <c r="B640" s="9" t="s">
        <v>503</v>
      </c>
      <c r="C640" s="10" t="s">
        <v>1575</v>
      </c>
      <c r="D640" s="11" t="s">
        <v>505</v>
      </c>
      <c r="E640" s="12">
        <v>3.77555</v>
      </c>
    </row>
    <row r="641" spans="1:5" ht="45">
      <c r="A641" s="9" t="s">
        <v>1576</v>
      </c>
      <c r="B641" s="9" t="s">
        <v>503</v>
      </c>
      <c r="C641" s="10" t="s">
        <v>1577</v>
      </c>
      <c r="D641" s="11" t="s">
        <v>828</v>
      </c>
      <c r="E641" s="12">
        <v>1.7222</v>
      </c>
    </row>
    <row r="642" spans="1:5" ht="30">
      <c r="A642" s="9" t="s">
        <v>1578</v>
      </c>
      <c r="B642" s="9" t="s">
        <v>503</v>
      </c>
      <c r="C642" s="10" t="s">
        <v>1579</v>
      </c>
      <c r="D642" s="11" t="s">
        <v>505</v>
      </c>
      <c r="E642" s="12">
        <v>17.979990000000001</v>
      </c>
    </row>
    <row r="643" spans="1:5" ht="30">
      <c r="A643" s="9" t="s">
        <v>1580</v>
      </c>
      <c r="B643" s="9" t="s">
        <v>503</v>
      </c>
      <c r="C643" s="10" t="s">
        <v>1581</v>
      </c>
      <c r="D643" s="11" t="s">
        <v>505</v>
      </c>
      <c r="E643" s="12">
        <v>17.013780000000001</v>
      </c>
    </row>
    <row r="644" spans="1:5" ht="30">
      <c r="A644" s="9" t="s">
        <v>1582</v>
      </c>
      <c r="B644" s="9" t="s">
        <v>503</v>
      </c>
      <c r="C644" s="10" t="s">
        <v>1583</v>
      </c>
      <c r="D644" s="11" t="s">
        <v>505</v>
      </c>
      <c r="E644" s="12">
        <v>70.591239999999999</v>
      </c>
    </row>
    <row r="645" spans="1:5" ht="30">
      <c r="A645" s="9" t="s">
        <v>1584</v>
      </c>
      <c r="B645" s="9" t="s">
        <v>503</v>
      </c>
      <c r="C645" s="10" t="s">
        <v>1585</v>
      </c>
      <c r="D645" s="11" t="s">
        <v>505</v>
      </c>
      <c r="E645" s="12">
        <v>107.50478</v>
      </c>
    </row>
    <row r="646" spans="1:5" ht="45">
      <c r="A646" s="9" t="s">
        <v>1586</v>
      </c>
      <c r="B646" s="9" t="s">
        <v>503</v>
      </c>
      <c r="C646" s="10" t="s">
        <v>1587</v>
      </c>
      <c r="D646" s="11" t="s">
        <v>505</v>
      </c>
      <c r="E646" s="12">
        <v>57.922939999999997</v>
      </c>
    </row>
    <row r="647" spans="1:5" ht="45">
      <c r="A647" s="9" t="s">
        <v>1588</v>
      </c>
      <c r="B647" s="9" t="s">
        <v>503</v>
      </c>
      <c r="C647" s="10" t="s">
        <v>1589</v>
      </c>
      <c r="D647" s="11" t="s">
        <v>505</v>
      </c>
      <c r="E647" s="12">
        <v>61.197940000000003</v>
      </c>
    </row>
    <row r="648" spans="1:5" ht="45">
      <c r="A648" s="9" t="s">
        <v>1590</v>
      </c>
      <c r="B648" s="9" t="s">
        <v>503</v>
      </c>
      <c r="C648" s="10" t="s">
        <v>1591</v>
      </c>
      <c r="D648" s="11" t="s">
        <v>505</v>
      </c>
      <c r="E648" s="12">
        <v>81.775120000000001</v>
      </c>
    </row>
    <row r="649" spans="1:5" ht="45">
      <c r="A649" s="9" t="s">
        <v>1592</v>
      </c>
      <c r="B649" s="9" t="s">
        <v>503</v>
      </c>
      <c r="C649" s="10" t="s">
        <v>1593</v>
      </c>
      <c r="D649" s="11" t="s">
        <v>505</v>
      </c>
      <c r="E649" s="12">
        <v>70.509820000000005</v>
      </c>
    </row>
    <row r="650" spans="1:5" ht="60">
      <c r="A650" s="9" t="s">
        <v>1594</v>
      </c>
      <c r="B650" s="9" t="s">
        <v>503</v>
      </c>
      <c r="C650" s="10" t="s">
        <v>1595</v>
      </c>
      <c r="D650" s="11" t="s">
        <v>505</v>
      </c>
      <c r="E650" s="12">
        <v>220.15518</v>
      </c>
    </row>
    <row r="651" spans="1:5" ht="45">
      <c r="A651" s="9" t="s">
        <v>1596</v>
      </c>
      <c r="B651" s="9" t="s">
        <v>503</v>
      </c>
      <c r="C651" s="10" t="s">
        <v>1597</v>
      </c>
      <c r="D651" s="11" t="s">
        <v>505</v>
      </c>
      <c r="E651" s="12">
        <v>181.46746999999999</v>
      </c>
    </row>
    <row r="652" spans="1:5" ht="60">
      <c r="A652" s="9" t="s">
        <v>1598</v>
      </c>
      <c r="B652" s="9" t="s">
        <v>503</v>
      </c>
      <c r="C652" s="10" t="s">
        <v>1599</v>
      </c>
      <c r="D652" s="11" t="s">
        <v>505</v>
      </c>
      <c r="E652" s="12">
        <v>210.29245</v>
      </c>
    </row>
    <row r="653" spans="1:5" ht="60">
      <c r="A653" s="9" t="s">
        <v>1600</v>
      </c>
      <c r="B653" s="9" t="s">
        <v>503</v>
      </c>
      <c r="C653" s="10" t="s">
        <v>1601</v>
      </c>
      <c r="D653" s="11" t="s">
        <v>505</v>
      </c>
      <c r="E653" s="12">
        <v>202.99904000000001</v>
      </c>
    </row>
    <row r="654" spans="1:5" ht="60">
      <c r="A654" s="9" t="s">
        <v>1602</v>
      </c>
      <c r="B654" s="9" t="s">
        <v>503</v>
      </c>
      <c r="C654" s="10" t="s">
        <v>1603</v>
      </c>
      <c r="D654" s="11" t="s">
        <v>505</v>
      </c>
      <c r="E654" s="12">
        <v>182.36850999999999</v>
      </c>
    </row>
    <row r="655" spans="1:5" ht="60">
      <c r="A655" s="9" t="s">
        <v>1604</v>
      </c>
      <c r="B655" s="9" t="s">
        <v>503</v>
      </c>
      <c r="C655" s="10" t="s">
        <v>1605</v>
      </c>
      <c r="D655" s="11" t="s">
        <v>505</v>
      </c>
      <c r="E655" s="12">
        <v>182.82259999999999</v>
      </c>
    </row>
    <row r="656" spans="1:5" ht="45">
      <c r="A656" s="9" t="s">
        <v>1606</v>
      </c>
      <c r="B656" s="9" t="s">
        <v>503</v>
      </c>
      <c r="C656" s="10" t="s">
        <v>1607</v>
      </c>
      <c r="D656" s="11" t="s">
        <v>505</v>
      </c>
      <c r="E656" s="12">
        <v>127.5551</v>
      </c>
    </row>
    <row r="657" spans="1:5" ht="45">
      <c r="A657" s="9" t="s">
        <v>1608</v>
      </c>
      <c r="B657" s="9" t="s">
        <v>503</v>
      </c>
      <c r="C657" s="10" t="s">
        <v>1609</v>
      </c>
      <c r="D657" s="11" t="s">
        <v>505</v>
      </c>
      <c r="E657" s="12">
        <v>148.46226999999999</v>
      </c>
    </row>
    <row r="658" spans="1:5" ht="45">
      <c r="A658" s="9" t="s">
        <v>1610</v>
      </c>
      <c r="B658" s="9" t="s">
        <v>503</v>
      </c>
      <c r="C658" s="10" t="s">
        <v>1611</v>
      </c>
      <c r="D658" s="11" t="s">
        <v>505</v>
      </c>
      <c r="E658" s="12">
        <v>117.08583</v>
      </c>
    </row>
    <row r="659" spans="1:5" ht="30">
      <c r="A659" s="9" t="s">
        <v>1612</v>
      </c>
      <c r="B659" s="9" t="s">
        <v>503</v>
      </c>
      <c r="C659" s="10" t="s">
        <v>1613</v>
      </c>
      <c r="D659" s="11" t="s">
        <v>505</v>
      </c>
      <c r="E659" s="12">
        <v>245.06895</v>
      </c>
    </row>
    <row r="660" spans="1:5" ht="45">
      <c r="A660" s="9" t="s">
        <v>1614</v>
      </c>
      <c r="B660" s="9" t="s">
        <v>503</v>
      </c>
      <c r="C660" s="10" t="s">
        <v>1615</v>
      </c>
      <c r="D660" s="11" t="s">
        <v>505</v>
      </c>
      <c r="E660" s="12">
        <v>12.099589999999999</v>
      </c>
    </row>
    <row r="661" spans="1:5" ht="45">
      <c r="A661" s="9" t="s">
        <v>477</v>
      </c>
      <c r="B661" s="9" t="s">
        <v>503</v>
      </c>
      <c r="C661" s="10" t="s">
        <v>1615</v>
      </c>
      <c r="D661" s="11" t="s">
        <v>505</v>
      </c>
      <c r="E661" s="12">
        <v>10.910439999999999</v>
      </c>
    </row>
    <row r="662" spans="1:5" ht="45">
      <c r="A662" s="9" t="s">
        <v>1616</v>
      </c>
      <c r="B662" s="9" t="s">
        <v>503</v>
      </c>
      <c r="C662" s="10" t="s">
        <v>1617</v>
      </c>
      <c r="D662" s="11" t="s">
        <v>505</v>
      </c>
      <c r="E662" s="12">
        <v>12.099589999999999</v>
      </c>
    </row>
    <row r="663" spans="1:5" ht="45">
      <c r="A663" s="9" t="s">
        <v>478</v>
      </c>
      <c r="B663" s="9" t="s">
        <v>503</v>
      </c>
      <c r="C663" s="10" t="s">
        <v>1617</v>
      </c>
      <c r="D663" s="11" t="s">
        <v>505</v>
      </c>
      <c r="E663" s="12">
        <v>11.653650000000001</v>
      </c>
    </row>
    <row r="664" spans="1:5" ht="45">
      <c r="A664" s="9" t="s">
        <v>351</v>
      </c>
      <c r="B664" s="9" t="s">
        <v>503</v>
      </c>
      <c r="C664" s="10" t="s">
        <v>1618</v>
      </c>
      <c r="D664" s="11" t="s">
        <v>505</v>
      </c>
      <c r="E664" s="12">
        <v>18.602679999999999</v>
      </c>
    </row>
    <row r="665" spans="1:5" ht="30">
      <c r="A665" s="9" t="s">
        <v>1619</v>
      </c>
      <c r="B665" s="9" t="s">
        <v>503</v>
      </c>
      <c r="C665" s="10" t="s">
        <v>1620</v>
      </c>
      <c r="D665" s="11" t="s">
        <v>505</v>
      </c>
      <c r="E665" s="12">
        <v>153.95144999999999</v>
      </c>
    </row>
    <row r="666" spans="1:5" ht="30">
      <c r="A666" s="9" t="s">
        <v>1621</v>
      </c>
      <c r="B666" s="9" t="s">
        <v>503</v>
      </c>
      <c r="C666" s="10" t="s">
        <v>1622</v>
      </c>
      <c r="D666" s="11" t="s">
        <v>828</v>
      </c>
      <c r="E666" s="12">
        <v>6.1733900000000004</v>
      </c>
    </row>
    <row r="667" spans="1:5" ht="45">
      <c r="A667" s="9" t="s">
        <v>1623</v>
      </c>
      <c r="B667" s="9" t="s">
        <v>503</v>
      </c>
      <c r="C667" s="10" t="s">
        <v>1624</v>
      </c>
      <c r="D667" s="11" t="s">
        <v>505</v>
      </c>
      <c r="E667" s="12">
        <v>24.158740000000002</v>
      </c>
    </row>
    <row r="668" spans="1:5" ht="45">
      <c r="A668" s="9" t="s">
        <v>1625</v>
      </c>
      <c r="B668" s="9" t="s">
        <v>611</v>
      </c>
      <c r="C668" s="10" t="s">
        <v>1626</v>
      </c>
      <c r="D668" s="11" t="s">
        <v>505</v>
      </c>
      <c r="E668" s="12">
        <v>23.01876</v>
      </c>
    </row>
    <row r="669" spans="1:5" ht="45">
      <c r="A669" s="9" t="s">
        <v>1627</v>
      </c>
      <c r="B669" s="9" t="s">
        <v>503</v>
      </c>
      <c r="C669" s="10" t="s">
        <v>1628</v>
      </c>
      <c r="D669" s="11" t="s">
        <v>505</v>
      </c>
      <c r="E669" s="12">
        <v>34.965710000000001</v>
      </c>
    </row>
    <row r="670" spans="1:5" ht="45">
      <c r="A670" s="9" t="s">
        <v>1629</v>
      </c>
      <c r="B670" s="9" t="s">
        <v>503</v>
      </c>
      <c r="C670" s="10" t="s">
        <v>1630</v>
      </c>
      <c r="D670" s="11" t="s">
        <v>505</v>
      </c>
      <c r="E670" s="12">
        <v>35.562719999999999</v>
      </c>
    </row>
    <row r="671" spans="1:5" ht="30">
      <c r="A671" s="9" t="s">
        <v>1631</v>
      </c>
      <c r="B671" s="9" t="s">
        <v>503</v>
      </c>
      <c r="C671" s="10" t="s">
        <v>1632</v>
      </c>
      <c r="D671" s="11" t="s">
        <v>505</v>
      </c>
      <c r="E671" s="12">
        <v>14.00834</v>
      </c>
    </row>
    <row r="672" spans="1:5" ht="45">
      <c r="A672" s="9" t="s">
        <v>430</v>
      </c>
      <c r="B672" s="9" t="s">
        <v>503</v>
      </c>
      <c r="C672" s="10" t="s">
        <v>1633</v>
      </c>
      <c r="D672" s="11" t="s">
        <v>505</v>
      </c>
      <c r="E672" s="12">
        <v>20.80744</v>
      </c>
    </row>
    <row r="673" spans="1:5" ht="45">
      <c r="A673" s="9" t="s">
        <v>429</v>
      </c>
      <c r="B673" s="9" t="s">
        <v>503</v>
      </c>
      <c r="C673" s="10" t="s">
        <v>1634</v>
      </c>
      <c r="D673" s="11" t="s">
        <v>505</v>
      </c>
      <c r="E673" s="12">
        <v>13.889989999999999</v>
      </c>
    </row>
    <row r="674" spans="1:5" ht="30">
      <c r="A674" s="9" t="s">
        <v>437</v>
      </c>
      <c r="B674" s="9" t="s">
        <v>503</v>
      </c>
      <c r="C674" s="10" t="s">
        <v>1635</v>
      </c>
      <c r="D674" s="11" t="s">
        <v>505</v>
      </c>
      <c r="E674" s="12">
        <v>4.2166100000000002</v>
      </c>
    </row>
    <row r="675" spans="1:5" ht="30">
      <c r="A675" s="9" t="s">
        <v>1636</v>
      </c>
      <c r="B675" s="9" t="s">
        <v>503</v>
      </c>
      <c r="C675" s="10" t="s">
        <v>1637</v>
      </c>
      <c r="D675" s="11" t="s">
        <v>505</v>
      </c>
      <c r="E675" s="12">
        <v>19.848510000000001</v>
      </c>
    </row>
    <row r="676" spans="1:5" ht="30">
      <c r="A676" s="9" t="s">
        <v>1638</v>
      </c>
      <c r="B676" s="9" t="s">
        <v>503</v>
      </c>
      <c r="C676" s="10" t="s">
        <v>1639</v>
      </c>
      <c r="D676" s="11" t="s">
        <v>828</v>
      </c>
      <c r="E676" s="12">
        <v>9.9376499999999997</v>
      </c>
    </row>
    <row r="677" spans="1:5" ht="45">
      <c r="A677" s="9" t="s">
        <v>1640</v>
      </c>
      <c r="B677" s="9" t="s">
        <v>503</v>
      </c>
      <c r="C677" s="10" t="s">
        <v>1641</v>
      </c>
      <c r="D677" s="11" t="s">
        <v>505</v>
      </c>
      <c r="E677" s="12">
        <v>25.653700000000001</v>
      </c>
    </row>
    <row r="678" spans="1:5" ht="30">
      <c r="A678" s="9" t="s">
        <v>1642</v>
      </c>
      <c r="B678" s="9" t="s">
        <v>503</v>
      </c>
      <c r="C678" s="10" t="s">
        <v>1643</v>
      </c>
      <c r="D678" s="11" t="s">
        <v>505</v>
      </c>
      <c r="E678" s="12">
        <v>14.49044</v>
      </c>
    </row>
    <row r="679" spans="1:5" ht="45">
      <c r="A679" s="9" t="s">
        <v>1644</v>
      </c>
      <c r="B679" s="9" t="s">
        <v>503</v>
      </c>
      <c r="C679" s="10" t="s">
        <v>1645</v>
      </c>
      <c r="D679" s="11" t="s">
        <v>505</v>
      </c>
      <c r="E679" s="12">
        <v>19.87107</v>
      </c>
    </row>
    <row r="680" spans="1:5" ht="45">
      <c r="A680" s="9" t="s">
        <v>1646</v>
      </c>
      <c r="B680" s="9" t="s">
        <v>503</v>
      </c>
      <c r="C680" s="10" t="s">
        <v>1647</v>
      </c>
      <c r="D680" s="11" t="s">
        <v>505</v>
      </c>
      <c r="E680" s="12">
        <v>22.943239999999999</v>
      </c>
    </row>
    <row r="681" spans="1:5" ht="45">
      <c r="A681" s="9" t="s">
        <v>1648</v>
      </c>
      <c r="B681" s="9" t="s">
        <v>503</v>
      </c>
      <c r="C681" s="10" t="s">
        <v>1649</v>
      </c>
      <c r="D681" s="11" t="s">
        <v>505</v>
      </c>
      <c r="E681" s="12">
        <v>17.21576</v>
      </c>
    </row>
    <row r="682" spans="1:5" ht="60">
      <c r="A682" s="9" t="s">
        <v>1650</v>
      </c>
      <c r="B682" s="9" t="s">
        <v>503</v>
      </c>
      <c r="C682" s="10" t="s">
        <v>1651</v>
      </c>
      <c r="D682" s="11" t="s">
        <v>505</v>
      </c>
      <c r="E682" s="12">
        <v>15.84355</v>
      </c>
    </row>
    <row r="683" spans="1:5" ht="60">
      <c r="A683" s="9" t="s">
        <v>408</v>
      </c>
      <c r="B683" s="9" t="s">
        <v>503</v>
      </c>
      <c r="C683" s="10" t="s">
        <v>1652</v>
      </c>
      <c r="D683" s="11" t="s">
        <v>505</v>
      </c>
      <c r="E683" s="12">
        <v>14.9238</v>
      </c>
    </row>
    <row r="684" spans="1:5" ht="60">
      <c r="A684" s="9" t="s">
        <v>407</v>
      </c>
      <c r="B684" s="9" t="s">
        <v>503</v>
      </c>
      <c r="C684" s="10" t="s">
        <v>1653</v>
      </c>
      <c r="D684" s="11" t="s">
        <v>505</v>
      </c>
      <c r="E684" s="12">
        <v>15.77739</v>
      </c>
    </row>
    <row r="685" spans="1:5" ht="60">
      <c r="A685" s="9" t="s">
        <v>397</v>
      </c>
      <c r="B685" s="9" t="s">
        <v>503</v>
      </c>
      <c r="C685" s="10" t="s">
        <v>1654</v>
      </c>
      <c r="D685" s="11" t="s">
        <v>505</v>
      </c>
      <c r="E685" s="12">
        <v>15.58928</v>
      </c>
    </row>
    <row r="686" spans="1:5" ht="60">
      <c r="A686" s="9" t="s">
        <v>396</v>
      </c>
      <c r="B686" s="9" t="s">
        <v>503</v>
      </c>
      <c r="C686" s="10" t="s">
        <v>1655</v>
      </c>
      <c r="D686" s="11" t="s">
        <v>505</v>
      </c>
      <c r="E686" s="12">
        <v>15.244960000000001</v>
      </c>
    </row>
    <row r="687" spans="1:5" ht="60">
      <c r="A687" s="9" t="s">
        <v>400</v>
      </c>
      <c r="B687" s="9" t="s">
        <v>611</v>
      </c>
      <c r="C687" s="10" t="s">
        <v>1656</v>
      </c>
      <c r="D687" s="11" t="s">
        <v>505</v>
      </c>
      <c r="E687" s="12">
        <v>14.775359999999999</v>
      </c>
    </row>
    <row r="688" spans="1:5" ht="60">
      <c r="A688" s="9" t="s">
        <v>399</v>
      </c>
      <c r="B688" s="9" t="s">
        <v>503</v>
      </c>
      <c r="C688" s="10" t="s">
        <v>1657</v>
      </c>
      <c r="D688" s="11" t="s">
        <v>505</v>
      </c>
      <c r="E688" s="12">
        <v>15.34327</v>
      </c>
    </row>
    <row r="689" spans="1:5" ht="60">
      <c r="A689" s="9" t="s">
        <v>421</v>
      </c>
      <c r="B689" s="9" t="s">
        <v>611</v>
      </c>
      <c r="C689" s="10" t="s">
        <v>1658</v>
      </c>
      <c r="D689" s="11" t="s">
        <v>505</v>
      </c>
      <c r="E689" s="12">
        <v>17.668189999999999</v>
      </c>
    </row>
    <row r="690" spans="1:5" ht="60">
      <c r="A690" s="9" t="s">
        <v>417</v>
      </c>
      <c r="B690" s="9" t="s">
        <v>503</v>
      </c>
      <c r="C690" s="10" t="s">
        <v>1659</v>
      </c>
      <c r="D690" s="11" t="s">
        <v>505</v>
      </c>
      <c r="E690" s="12">
        <v>19.877890000000001</v>
      </c>
    </row>
    <row r="691" spans="1:5" ht="60">
      <c r="A691" s="9" t="s">
        <v>416</v>
      </c>
      <c r="B691" s="9" t="s">
        <v>503</v>
      </c>
      <c r="C691" s="10" t="s">
        <v>1660</v>
      </c>
      <c r="D691" s="11" t="s">
        <v>505</v>
      </c>
      <c r="E691" s="12">
        <v>19.377140000000001</v>
      </c>
    </row>
    <row r="692" spans="1:5" ht="60">
      <c r="A692" s="9" t="s">
        <v>414</v>
      </c>
      <c r="B692" s="9" t="s">
        <v>503</v>
      </c>
      <c r="C692" s="10" t="s">
        <v>1661</v>
      </c>
      <c r="D692" s="11" t="s">
        <v>505</v>
      </c>
      <c r="E692" s="12">
        <v>23.216000000000001</v>
      </c>
    </row>
    <row r="693" spans="1:5" ht="60">
      <c r="A693" s="9" t="s">
        <v>413</v>
      </c>
      <c r="B693" s="9" t="s">
        <v>503</v>
      </c>
      <c r="C693" s="10" t="s">
        <v>1662</v>
      </c>
      <c r="D693" s="11" t="s">
        <v>505</v>
      </c>
      <c r="E693" s="12">
        <v>21.224019999999999</v>
      </c>
    </row>
    <row r="694" spans="1:5" ht="60">
      <c r="A694" s="9" t="s">
        <v>406</v>
      </c>
      <c r="B694" s="9" t="s">
        <v>611</v>
      </c>
      <c r="C694" s="10" t="s">
        <v>1663</v>
      </c>
      <c r="D694" s="11" t="s">
        <v>505</v>
      </c>
      <c r="E694" s="12">
        <v>15.368819999999999</v>
      </c>
    </row>
    <row r="695" spans="1:5" ht="60">
      <c r="A695" s="9" t="s">
        <v>392</v>
      </c>
      <c r="B695" s="9" t="s">
        <v>611</v>
      </c>
      <c r="C695" s="10" t="s">
        <v>1664</v>
      </c>
      <c r="D695" s="11" t="s">
        <v>505</v>
      </c>
      <c r="E695" s="12">
        <v>14.66897</v>
      </c>
    </row>
    <row r="696" spans="1:5" ht="60">
      <c r="A696" s="9" t="s">
        <v>393</v>
      </c>
      <c r="B696" s="9" t="s">
        <v>503</v>
      </c>
      <c r="C696" s="10" t="s">
        <v>1665</v>
      </c>
      <c r="D696" s="11" t="s">
        <v>505</v>
      </c>
      <c r="E696" s="12">
        <v>13.965389999999999</v>
      </c>
    </row>
    <row r="697" spans="1:5" ht="60">
      <c r="A697" s="9" t="s">
        <v>405</v>
      </c>
      <c r="B697" s="9" t="s">
        <v>503</v>
      </c>
      <c r="C697" s="10" t="s">
        <v>1666</v>
      </c>
      <c r="D697" s="11" t="s">
        <v>505</v>
      </c>
      <c r="E697" s="12">
        <v>15.690200000000001</v>
      </c>
    </row>
    <row r="698" spans="1:5" ht="45">
      <c r="A698" s="9" t="s">
        <v>419</v>
      </c>
      <c r="B698" s="9" t="s">
        <v>503</v>
      </c>
      <c r="C698" s="10" t="s">
        <v>1667</v>
      </c>
      <c r="D698" s="11" t="s">
        <v>505</v>
      </c>
      <c r="E698" s="12">
        <v>25.20448</v>
      </c>
    </row>
    <row r="699" spans="1:5" ht="45">
      <c r="A699" s="9" t="s">
        <v>1668</v>
      </c>
      <c r="B699" s="9" t="s">
        <v>503</v>
      </c>
      <c r="C699" s="10" t="s">
        <v>1669</v>
      </c>
      <c r="D699" s="11" t="s">
        <v>505</v>
      </c>
      <c r="E699" s="12">
        <v>15.84403</v>
      </c>
    </row>
    <row r="700" spans="1:5" ht="45">
      <c r="A700" s="9" t="s">
        <v>1670</v>
      </c>
      <c r="B700" s="9" t="s">
        <v>503</v>
      </c>
      <c r="C700" s="10" t="s">
        <v>1669</v>
      </c>
      <c r="D700" s="11" t="s">
        <v>505</v>
      </c>
      <c r="E700" s="12">
        <v>14.102309999999999</v>
      </c>
    </row>
    <row r="701" spans="1:5" ht="45">
      <c r="A701" s="9" t="s">
        <v>1671</v>
      </c>
      <c r="B701" s="9" t="s">
        <v>503</v>
      </c>
      <c r="C701" s="10" t="s">
        <v>1669</v>
      </c>
      <c r="D701" s="11" t="s">
        <v>505</v>
      </c>
      <c r="E701" s="12">
        <v>13.913029999999999</v>
      </c>
    </row>
    <row r="702" spans="1:5" ht="45">
      <c r="A702" s="9" t="s">
        <v>1672</v>
      </c>
      <c r="B702" s="9" t="s">
        <v>503</v>
      </c>
      <c r="C702" s="10" t="s">
        <v>1673</v>
      </c>
      <c r="D702" s="11" t="s">
        <v>505</v>
      </c>
      <c r="E702" s="12">
        <v>16.82809</v>
      </c>
    </row>
    <row r="703" spans="1:5" ht="30">
      <c r="A703" s="9" t="s">
        <v>1674</v>
      </c>
      <c r="B703" s="9" t="s">
        <v>503</v>
      </c>
      <c r="C703" s="10" t="s">
        <v>1675</v>
      </c>
      <c r="D703" s="11" t="s">
        <v>505</v>
      </c>
      <c r="E703" s="12">
        <v>17.291740000000001</v>
      </c>
    </row>
    <row r="704" spans="1:5" ht="45">
      <c r="A704" s="9" t="s">
        <v>1676</v>
      </c>
      <c r="B704" s="9" t="s">
        <v>503</v>
      </c>
      <c r="C704" s="10" t="s">
        <v>1677</v>
      </c>
      <c r="D704" s="11" t="s">
        <v>505</v>
      </c>
      <c r="E704" s="12">
        <v>14.411339999999999</v>
      </c>
    </row>
    <row r="705" spans="1:5" ht="30">
      <c r="A705" s="9" t="s">
        <v>1678</v>
      </c>
      <c r="B705" s="9" t="s">
        <v>503</v>
      </c>
      <c r="C705" s="10" t="s">
        <v>1679</v>
      </c>
      <c r="D705" s="11" t="s">
        <v>505</v>
      </c>
      <c r="E705" s="12">
        <v>18.31287</v>
      </c>
    </row>
    <row r="706" spans="1:5" ht="45">
      <c r="A706" s="9" t="s">
        <v>1680</v>
      </c>
      <c r="B706" s="9" t="s">
        <v>503</v>
      </c>
      <c r="C706" s="10" t="s">
        <v>1681</v>
      </c>
      <c r="D706" s="11" t="s">
        <v>505</v>
      </c>
      <c r="E706" s="12">
        <v>7.0485899999999999</v>
      </c>
    </row>
    <row r="707" spans="1:5" ht="45">
      <c r="A707" s="9" t="s">
        <v>1682</v>
      </c>
      <c r="B707" s="9" t="s">
        <v>503</v>
      </c>
      <c r="C707" s="10" t="s">
        <v>1683</v>
      </c>
      <c r="D707" s="11" t="s">
        <v>505</v>
      </c>
      <c r="E707" s="12">
        <v>6.3868799999999997</v>
      </c>
    </row>
    <row r="708" spans="1:5" ht="45">
      <c r="A708" s="9" t="s">
        <v>1684</v>
      </c>
      <c r="B708" s="9" t="s">
        <v>503</v>
      </c>
      <c r="C708" s="10" t="s">
        <v>1685</v>
      </c>
      <c r="D708" s="11" t="s">
        <v>505</v>
      </c>
      <c r="E708" s="12">
        <v>21.025759999999998</v>
      </c>
    </row>
    <row r="709" spans="1:5" ht="30">
      <c r="A709" s="9" t="s">
        <v>1686</v>
      </c>
      <c r="B709" s="9" t="s">
        <v>503</v>
      </c>
      <c r="C709" s="10" t="s">
        <v>1687</v>
      </c>
      <c r="D709" s="11" t="s">
        <v>505</v>
      </c>
      <c r="E709" s="12">
        <v>12.088559999999999</v>
      </c>
    </row>
    <row r="710" spans="1:5" ht="30">
      <c r="A710" s="9" t="s">
        <v>1688</v>
      </c>
      <c r="B710" s="9" t="s">
        <v>503</v>
      </c>
      <c r="C710" s="10" t="s">
        <v>1689</v>
      </c>
      <c r="D710" s="11" t="s">
        <v>505</v>
      </c>
      <c r="E710" s="12">
        <v>25.214569999999998</v>
      </c>
    </row>
    <row r="711" spans="1:5" ht="30">
      <c r="A711" s="9" t="s">
        <v>168</v>
      </c>
      <c r="B711" s="9" t="s">
        <v>503</v>
      </c>
      <c r="C711" s="10" t="s">
        <v>1690</v>
      </c>
      <c r="D711" s="11" t="s">
        <v>505</v>
      </c>
      <c r="E711" s="12">
        <v>29.57216</v>
      </c>
    </row>
    <row r="712" spans="1:5" ht="45">
      <c r="A712" s="9" t="s">
        <v>384</v>
      </c>
      <c r="B712" s="9" t="s">
        <v>503</v>
      </c>
      <c r="C712" s="10" t="s">
        <v>1691</v>
      </c>
      <c r="D712" s="11" t="s">
        <v>505</v>
      </c>
      <c r="E712" s="12">
        <v>17.44285</v>
      </c>
    </row>
    <row r="713" spans="1:5" ht="45">
      <c r="A713" s="9" t="s">
        <v>381</v>
      </c>
      <c r="B713" s="9" t="s">
        <v>503</v>
      </c>
      <c r="C713" s="10" t="s">
        <v>1692</v>
      </c>
      <c r="D713" s="11" t="s">
        <v>505</v>
      </c>
      <c r="E713" s="12">
        <v>18.722539999999999</v>
      </c>
    </row>
    <row r="714" spans="1:5" ht="30">
      <c r="A714" s="9" t="s">
        <v>1693</v>
      </c>
      <c r="B714" s="9" t="s">
        <v>503</v>
      </c>
      <c r="C714" s="10" t="s">
        <v>1694</v>
      </c>
      <c r="D714" s="11" t="s">
        <v>505</v>
      </c>
      <c r="E714" s="12">
        <v>14.649430000000001</v>
      </c>
    </row>
    <row r="715" spans="1:5" ht="30">
      <c r="A715" s="9" t="s">
        <v>1695</v>
      </c>
      <c r="B715" s="9" t="s">
        <v>503</v>
      </c>
      <c r="C715" s="10" t="s">
        <v>1696</v>
      </c>
      <c r="D715" s="11" t="s">
        <v>505</v>
      </c>
      <c r="E715" s="12">
        <v>25.999140000000001</v>
      </c>
    </row>
    <row r="716" spans="1:5" ht="30">
      <c r="A716" s="9" t="s">
        <v>294</v>
      </c>
      <c r="B716" s="9" t="s">
        <v>503</v>
      </c>
      <c r="C716" s="10" t="s">
        <v>1697</v>
      </c>
      <c r="D716" s="11" t="s">
        <v>505</v>
      </c>
      <c r="E716" s="12">
        <v>28.390910000000002</v>
      </c>
    </row>
    <row r="717" spans="1:5" ht="30">
      <c r="A717" s="9" t="s">
        <v>1698</v>
      </c>
      <c r="B717" s="9" t="s">
        <v>503</v>
      </c>
      <c r="C717" s="10" t="s">
        <v>1699</v>
      </c>
      <c r="D717" s="11" t="s">
        <v>505</v>
      </c>
      <c r="E717" s="12">
        <v>284.25303000000002</v>
      </c>
    </row>
    <row r="718" spans="1:5" ht="30">
      <c r="A718" s="9" t="s">
        <v>385</v>
      </c>
      <c r="B718" s="9" t="s">
        <v>503</v>
      </c>
      <c r="C718" s="10" t="s">
        <v>1700</v>
      </c>
      <c r="D718" s="11" t="s">
        <v>505</v>
      </c>
      <c r="E718" s="12">
        <v>17.688590000000001</v>
      </c>
    </row>
    <row r="719" spans="1:5" ht="60">
      <c r="A719" s="9" t="s">
        <v>1701</v>
      </c>
      <c r="B719" s="9" t="s">
        <v>503</v>
      </c>
      <c r="C719" s="10" t="s">
        <v>1702</v>
      </c>
      <c r="D719" s="11" t="s">
        <v>505</v>
      </c>
      <c r="E719" s="12">
        <v>74.756370000000004</v>
      </c>
    </row>
    <row r="720" spans="1:5" ht="60">
      <c r="A720" s="9" t="s">
        <v>1703</v>
      </c>
      <c r="B720" s="9" t="s">
        <v>503</v>
      </c>
      <c r="C720" s="10" t="s">
        <v>1704</v>
      </c>
      <c r="D720" s="11" t="s">
        <v>505</v>
      </c>
      <c r="E720" s="12">
        <v>166.87899999999999</v>
      </c>
    </row>
    <row r="721" spans="1:5" ht="30">
      <c r="A721" s="9" t="s">
        <v>1705</v>
      </c>
      <c r="B721" s="9" t="s">
        <v>503</v>
      </c>
      <c r="C721" s="10" t="s">
        <v>1706</v>
      </c>
      <c r="D721" s="11" t="s">
        <v>505</v>
      </c>
      <c r="E721" s="12">
        <v>145.51034999999999</v>
      </c>
    </row>
    <row r="722" spans="1:5" ht="30">
      <c r="A722" s="9" t="s">
        <v>1707</v>
      </c>
      <c r="B722" s="9" t="s">
        <v>503</v>
      </c>
      <c r="C722" s="10" t="s">
        <v>1708</v>
      </c>
      <c r="D722" s="11" t="s">
        <v>505</v>
      </c>
      <c r="E722" s="12">
        <v>0.56857000000000002</v>
      </c>
    </row>
    <row r="723" spans="1:5" ht="45">
      <c r="A723" s="9" t="s">
        <v>1709</v>
      </c>
      <c r="B723" s="9" t="s">
        <v>503</v>
      </c>
      <c r="C723" s="10" t="s">
        <v>1710</v>
      </c>
      <c r="D723" s="11" t="s">
        <v>505</v>
      </c>
      <c r="E723" s="12">
        <v>2.6755900000000001</v>
      </c>
    </row>
    <row r="724" spans="1:5" ht="30">
      <c r="A724" s="9" t="s">
        <v>1711</v>
      </c>
      <c r="B724" s="9" t="s">
        <v>503</v>
      </c>
      <c r="C724" s="10" t="s">
        <v>1712</v>
      </c>
      <c r="D724" s="11" t="s">
        <v>505</v>
      </c>
      <c r="E724" s="12">
        <v>0.53844000000000003</v>
      </c>
    </row>
    <row r="725" spans="1:5" ht="30">
      <c r="A725" s="9" t="s">
        <v>1713</v>
      </c>
      <c r="B725" s="9" t="s">
        <v>503</v>
      </c>
      <c r="C725" s="10" t="s">
        <v>1714</v>
      </c>
      <c r="D725" s="11" t="s">
        <v>505</v>
      </c>
      <c r="E725" s="12">
        <v>0.57998000000000005</v>
      </c>
    </row>
    <row r="726" spans="1:5" ht="30">
      <c r="A726" s="9" t="s">
        <v>1715</v>
      </c>
      <c r="B726" s="9" t="s">
        <v>503</v>
      </c>
      <c r="C726" s="10" t="s">
        <v>1716</v>
      </c>
      <c r="D726" s="11" t="s">
        <v>505</v>
      </c>
      <c r="E726" s="12">
        <v>0.58996000000000004</v>
      </c>
    </row>
    <row r="727" spans="1:5" ht="45">
      <c r="A727" s="9" t="s">
        <v>1717</v>
      </c>
      <c r="B727" s="9" t="s">
        <v>503</v>
      </c>
      <c r="C727" s="10" t="s">
        <v>1718</v>
      </c>
      <c r="D727" s="11" t="s">
        <v>505</v>
      </c>
      <c r="E727" s="12">
        <v>5.4921100000000003</v>
      </c>
    </row>
    <row r="728" spans="1:5" ht="45">
      <c r="A728" s="9" t="s">
        <v>1719</v>
      </c>
      <c r="B728" s="9" t="s">
        <v>503</v>
      </c>
      <c r="C728" s="10" t="s">
        <v>1720</v>
      </c>
      <c r="D728" s="11" t="s">
        <v>505</v>
      </c>
      <c r="E728" s="12">
        <v>0.85340000000000005</v>
      </c>
    </row>
    <row r="729" spans="1:5" ht="30">
      <c r="A729" s="9" t="s">
        <v>1721</v>
      </c>
      <c r="B729" s="9" t="s">
        <v>503</v>
      </c>
      <c r="C729" s="10" t="s">
        <v>1722</v>
      </c>
      <c r="D729" s="11" t="s">
        <v>505</v>
      </c>
      <c r="E729" s="12">
        <v>0.79859999999999998</v>
      </c>
    </row>
    <row r="730" spans="1:5" ht="30">
      <c r="A730" s="9" t="s">
        <v>1723</v>
      </c>
      <c r="B730" s="9" t="s">
        <v>503</v>
      </c>
      <c r="C730" s="10" t="s">
        <v>1724</v>
      </c>
      <c r="D730" s="11" t="s">
        <v>505</v>
      </c>
      <c r="E730" s="12">
        <v>1.5172600000000001</v>
      </c>
    </row>
    <row r="731" spans="1:5" ht="30">
      <c r="A731" s="9" t="s">
        <v>1725</v>
      </c>
      <c r="B731" s="9" t="s">
        <v>503</v>
      </c>
      <c r="C731" s="10" t="s">
        <v>1726</v>
      </c>
      <c r="D731" s="11" t="s">
        <v>505</v>
      </c>
      <c r="E731" s="12">
        <v>1.4915799999999999</v>
      </c>
    </row>
    <row r="732" spans="1:5" ht="30">
      <c r="A732" s="9" t="s">
        <v>1727</v>
      </c>
      <c r="B732" s="9" t="s">
        <v>503</v>
      </c>
      <c r="C732" s="10" t="s">
        <v>1728</v>
      </c>
      <c r="D732" s="11" t="s">
        <v>505</v>
      </c>
      <c r="E732" s="12">
        <v>43.4998</v>
      </c>
    </row>
    <row r="733" spans="1:5" ht="30">
      <c r="A733" s="9" t="s">
        <v>1729</v>
      </c>
      <c r="B733" s="9" t="s">
        <v>503</v>
      </c>
      <c r="C733" s="10" t="s">
        <v>1730</v>
      </c>
      <c r="D733" s="11" t="s">
        <v>505</v>
      </c>
      <c r="E733" s="12">
        <v>54.489820000000002</v>
      </c>
    </row>
    <row r="734" spans="1:5" ht="45">
      <c r="A734" s="9" t="s">
        <v>1731</v>
      </c>
      <c r="B734" s="9" t="s">
        <v>503</v>
      </c>
      <c r="C734" s="10" t="s">
        <v>1732</v>
      </c>
      <c r="D734" s="11" t="s">
        <v>505</v>
      </c>
      <c r="E734" s="12">
        <v>122.79174999999999</v>
      </c>
    </row>
    <row r="735" spans="1:5" ht="45">
      <c r="A735" s="9" t="s">
        <v>1733</v>
      </c>
      <c r="B735" s="9" t="s">
        <v>503</v>
      </c>
      <c r="C735" s="10" t="s">
        <v>1734</v>
      </c>
      <c r="D735" s="11" t="s">
        <v>505</v>
      </c>
      <c r="E735" s="12">
        <v>147.61736999999999</v>
      </c>
    </row>
    <row r="736" spans="1:5" ht="45">
      <c r="A736" s="9" t="s">
        <v>350</v>
      </c>
      <c r="B736" s="9" t="s">
        <v>503</v>
      </c>
      <c r="C736" s="10" t="s">
        <v>1735</v>
      </c>
      <c r="D736" s="11" t="s">
        <v>505</v>
      </c>
      <c r="E736" s="12">
        <v>15.80148</v>
      </c>
    </row>
    <row r="737" spans="1:5" ht="45">
      <c r="A737" s="9" t="s">
        <v>349</v>
      </c>
      <c r="B737" s="9" t="s">
        <v>611</v>
      </c>
      <c r="C737" s="10" t="s">
        <v>1736</v>
      </c>
      <c r="D737" s="11" t="s">
        <v>505</v>
      </c>
      <c r="E737" s="12">
        <v>17.60117</v>
      </c>
    </row>
    <row r="738" spans="1:5" ht="45">
      <c r="A738" s="9" t="s">
        <v>348</v>
      </c>
      <c r="B738" s="9" t="s">
        <v>611</v>
      </c>
      <c r="C738" s="10" t="s">
        <v>1737</v>
      </c>
      <c r="D738" s="11" t="s">
        <v>505</v>
      </c>
      <c r="E738" s="12">
        <v>13.880319999999999</v>
      </c>
    </row>
    <row r="739" spans="1:5" ht="30">
      <c r="A739" s="9" t="s">
        <v>1738</v>
      </c>
      <c r="B739" s="9" t="s">
        <v>503</v>
      </c>
      <c r="C739" s="10" t="s">
        <v>1739</v>
      </c>
      <c r="D739" s="11" t="s">
        <v>505</v>
      </c>
      <c r="E739" s="12">
        <v>0.61470999999999998</v>
      </c>
    </row>
    <row r="740" spans="1:5" ht="30">
      <c r="A740" s="9" t="s">
        <v>129</v>
      </c>
      <c r="B740" s="9" t="s">
        <v>611</v>
      </c>
      <c r="C740" s="10" t="s">
        <v>1740</v>
      </c>
      <c r="D740" s="11" t="s">
        <v>505</v>
      </c>
      <c r="E740" s="12">
        <v>0.47032000000000002</v>
      </c>
    </row>
    <row r="741" spans="1:5" ht="30">
      <c r="A741" s="9" t="s">
        <v>1741</v>
      </c>
      <c r="B741" s="9" t="s">
        <v>611</v>
      </c>
      <c r="C741" s="10" t="s">
        <v>1742</v>
      </c>
      <c r="D741" s="11" t="s">
        <v>505</v>
      </c>
      <c r="E741" s="12">
        <v>0.44077</v>
      </c>
    </row>
    <row r="742" spans="1:5" ht="30">
      <c r="A742" s="9" t="s">
        <v>136</v>
      </c>
      <c r="B742" s="9" t="s">
        <v>503</v>
      </c>
      <c r="C742" s="10" t="s">
        <v>1743</v>
      </c>
      <c r="D742" s="11" t="s">
        <v>505</v>
      </c>
      <c r="E742" s="12">
        <v>1.05827</v>
      </c>
    </row>
    <row r="743" spans="1:5" ht="30">
      <c r="A743" s="9" t="s">
        <v>1744</v>
      </c>
      <c r="B743" s="9" t="s">
        <v>611</v>
      </c>
      <c r="C743" s="10" t="s">
        <v>1745</v>
      </c>
      <c r="D743" s="11" t="s">
        <v>505</v>
      </c>
      <c r="E743" s="12">
        <v>0.72779000000000005</v>
      </c>
    </row>
    <row r="744" spans="1:5" ht="30">
      <c r="A744" s="9" t="s">
        <v>1746</v>
      </c>
      <c r="B744" s="9" t="s">
        <v>611</v>
      </c>
      <c r="C744" s="10" t="s">
        <v>1747</v>
      </c>
      <c r="D744" s="11" t="s">
        <v>505</v>
      </c>
      <c r="E744" s="12">
        <v>0.77976999999999996</v>
      </c>
    </row>
    <row r="745" spans="1:5" ht="30">
      <c r="A745" s="9" t="s">
        <v>1748</v>
      </c>
      <c r="B745" s="9" t="s">
        <v>503</v>
      </c>
      <c r="C745" s="10" t="s">
        <v>1749</v>
      </c>
      <c r="D745" s="11" t="s">
        <v>505</v>
      </c>
      <c r="E745" s="12">
        <v>1.0803100000000001</v>
      </c>
    </row>
    <row r="746" spans="1:5" ht="30">
      <c r="A746" s="9" t="s">
        <v>1750</v>
      </c>
      <c r="B746" s="9" t="s">
        <v>503</v>
      </c>
      <c r="C746" s="10" t="s">
        <v>1751</v>
      </c>
      <c r="D746" s="11" t="s">
        <v>505</v>
      </c>
      <c r="E746" s="12">
        <v>8.2877899999999993</v>
      </c>
    </row>
    <row r="747" spans="1:5" ht="45">
      <c r="A747" s="9" t="s">
        <v>367</v>
      </c>
      <c r="B747" s="9" t="s">
        <v>503</v>
      </c>
      <c r="C747" s="10" t="s">
        <v>1752</v>
      </c>
      <c r="D747" s="11" t="s">
        <v>505</v>
      </c>
      <c r="E747" s="12">
        <v>7.2929000000000004</v>
      </c>
    </row>
    <row r="748" spans="1:5" ht="45">
      <c r="A748" s="9" t="s">
        <v>368</v>
      </c>
      <c r="B748" s="9" t="s">
        <v>611</v>
      </c>
      <c r="C748" s="10" t="s">
        <v>1753</v>
      </c>
      <c r="D748" s="11" t="s">
        <v>505</v>
      </c>
      <c r="E748" s="12">
        <v>7.2929000000000004</v>
      </c>
    </row>
    <row r="749" spans="1:5" ht="45">
      <c r="A749" s="9" t="s">
        <v>377</v>
      </c>
      <c r="B749" s="9" t="s">
        <v>611</v>
      </c>
      <c r="C749" s="10" t="s">
        <v>1754</v>
      </c>
      <c r="D749" s="11" t="s">
        <v>505</v>
      </c>
      <c r="E749" s="12">
        <v>10.0037</v>
      </c>
    </row>
    <row r="750" spans="1:5" ht="30">
      <c r="A750" s="9" t="s">
        <v>180</v>
      </c>
      <c r="B750" s="9" t="s">
        <v>503</v>
      </c>
      <c r="C750" s="10" t="s">
        <v>1755</v>
      </c>
      <c r="D750" s="11" t="s">
        <v>505</v>
      </c>
      <c r="E750" s="12">
        <v>3.6929699999999999</v>
      </c>
    </row>
    <row r="751" spans="1:5" ht="30">
      <c r="A751" s="9" t="s">
        <v>179</v>
      </c>
      <c r="B751" s="9" t="s">
        <v>611</v>
      </c>
      <c r="C751" s="10" t="s">
        <v>1756</v>
      </c>
      <c r="D751" s="11" t="s">
        <v>505</v>
      </c>
      <c r="E751" s="12">
        <v>4.08528</v>
      </c>
    </row>
    <row r="752" spans="1:5" ht="30">
      <c r="A752" s="9" t="s">
        <v>300</v>
      </c>
      <c r="B752" s="9" t="s">
        <v>611</v>
      </c>
      <c r="C752" s="10" t="s">
        <v>1757</v>
      </c>
      <c r="D752" s="11" t="s">
        <v>505</v>
      </c>
      <c r="E752" s="12">
        <v>4.1661700000000002</v>
      </c>
    </row>
    <row r="753" spans="1:5" ht="30">
      <c r="A753" s="9" t="s">
        <v>1758</v>
      </c>
      <c r="B753" s="9" t="s">
        <v>503</v>
      </c>
      <c r="C753" s="10" t="s">
        <v>1759</v>
      </c>
      <c r="D753" s="11" t="s">
        <v>505</v>
      </c>
      <c r="E753" s="12">
        <v>3.4685299999999999</v>
      </c>
    </row>
    <row r="754" spans="1:5" ht="30">
      <c r="A754" s="9" t="s">
        <v>1760</v>
      </c>
      <c r="B754" s="9" t="s">
        <v>503</v>
      </c>
      <c r="C754" s="10" t="s">
        <v>1761</v>
      </c>
      <c r="D754" s="11" t="s">
        <v>505</v>
      </c>
      <c r="E754" s="12">
        <v>3.4685299999999999</v>
      </c>
    </row>
    <row r="755" spans="1:5" ht="30">
      <c r="A755" s="9" t="s">
        <v>301</v>
      </c>
      <c r="B755" s="9" t="s">
        <v>611</v>
      </c>
      <c r="C755" s="10" t="s">
        <v>1762</v>
      </c>
      <c r="D755" s="11" t="s">
        <v>505</v>
      </c>
      <c r="E755" s="12">
        <v>4.4128600000000002</v>
      </c>
    </row>
    <row r="756" spans="1:5" ht="30">
      <c r="A756" s="9" t="s">
        <v>182</v>
      </c>
      <c r="B756" s="9" t="s">
        <v>611</v>
      </c>
      <c r="C756" s="10" t="s">
        <v>1763</v>
      </c>
      <c r="D756" s="11" t="s">
        <v>505</v>
      </c>
      <c r="E756" s="12">
        <v>4.4128600000000002</v>
      </c>
    </row>
    <row r="757" spans="1:5" ht="30">
      <c r="A757" s="9" t="s">
        <v>181</v>
      </c>
      <c r="B757" s="9" t="s">
        <v>503</v>
      </c>
      <c r="C757" s="10" t="s">
        <v>1764</v>
      </c>
      <c r="D757" s="11" t="s">
        <v>505</v>
      </c>
      <c r="E757" s="12">
        <v>5.7048199999999998</v>
      </c>
    </row>
    <row r="758" spans="1:5" ht="30">
      <c r="A758" s="9" t="s">
        <v>185</v>
      </c>
      <c r="B758" s="9" t="s">
        <v>503</v>
      </c>
      <c r="C758" s="10" t="s">
        <v>1765</v>
      </c>
      <c r="D758" s="11" t="s">
        <v>505</v>
      </c>
      <c r="E758" s="12">
        <v>7.24491</v>
      </c>
    </row>
    <row r="759" spans="1:5" ht="30">
      <c r="A759" s="9" t="s">
        <v>184</v>
      </c>
      <c r="B759" s="9" t="s">
        <v>503</v>
      </c>
      <c r="C759" s="10" t="s">
        <v>1765</v>
      </c>
      <c r="D759" s="11" t="s">
        <v>505</v>
      </c>
      <c r="E759" s="12">
        <v>7.11036</v>
      </c>
    </row>
    <row r="760" spans="1:5" ht="45">
      <c r="A760" s="9" t="s">
        <v>183</v>
      </c>
      <c r="B760" s="9" t="s">
        <v>503</v>
      </c>
      <c r="C760" s="10" t="s">
        <v>1766</v>
      </c>
      <c r="D760" s="11" t="s">
        <v>505</v>
      </c>
      <c r="E760" s="12">
        <v>14.34257</v>
      </c>
    </row>
    <row r="761" spans="1:5" ht="30">
      <c r="A761" s="9" t="s">
        <v>296</v>
      </c>
      <c r="B761" s="9" t="s">
        <v>503</v>
      </c>
      <c r="C761" s="10" t="s">
        <v>1767</v>
      </c>
      <c r="D761" s="11" t="s">
        <v>505</v>
      </c>
      <c r="E761" s="12">
        <v>5.8473199999999999</v>
      </c>
    </row>
    <row r="762" spans="1:5" ht="45">
      <c r="A762" s="9" t="s">
        <v>1768</v>
      </c>
      <c r="B762" s="9" t="s">
        <v>503</v>
      </c>
      <c r="C762" s="10" t="s">
        <v>1769</v>
      </c>
      <c r="D762" s="11" t="s">
        <v>505</v>
      </c>
      <c r="E762" s="12">
        <v>5.98604</v>
      </c>
    </row>
    <row r="763" spans="1:5" ht="45">
      <c r="A763" s="9" t="s">
        <v>1770</v>
      </c>
      <c r="B763" s="9" t="s">
        <v>503</v>
      </c>
      <c r="C763" s="10" t="s">
        <v>1771</v>
      </c>
      <c r="D763" s="11" t="s">
        <v>505</v>
      </c>
      <c r="E763" s="12">
        <v>5.98604</v>
      </c>
    </row>
    <row r="764" spans="1:5" ht="45">
      <c r="A764" s="9" t="s">
        <v>1772</v>
      </c>
      <c r="B764" s="9" t="s">
        <v>503</v>
      </c>
      <c r="C764" s="10" t="s">
        <v>1773</v>
      </c>
      <c r="D764" s="11" t="s">
        <v>505</v>
      </c>
      <c r="E764" s="12">
        <v>5.4921100000000003</v>
      </c>
    </row>
    <row r="765" spans="1:5" ht="45">
      <c r="A765" s="9" t="s">
        <v>1774</v>
      </c>
      <c r="B765" s="9" t="s">
        <v>503</v>
      </c>
      <c r="C765" s="10" t="s">
        <v>1775</v>
      </c>
      <c r="D765" s="11" t="s">
        <v>505</v>
      </c>
      <c r="E765" s="12">
        <v>5.98604</v>
      </c>
    </row>
    <row r="766" spans="1:5" ht="30">
      <c r="A766" s="9" t="s">
        <v>1776</v>
      </c>
      <c r="B766" s="9" t="s">
        <v>503</v>
      </c>
      <c r="C766" s="10" t="s">
        <v>1777</v>
      </c>
      <c r="D766" s="11" t="s">
        <v>505</v>
      </c>
      <c r="E766" s="12">
        <v>30.244399999999999</v>
      </c>
    </row>
    <row r="767" spans="1:5" ht="30">
      <c r="A767" s="9" t="s">
        <v>1778</v>
      </c>
      <c r="B767" s="9" t="s">
        <v>503</v>
      </c>
      <c r="C767" s="10" t="s">
        <v>1779</v>
      </c>
      <c r="D767" s="11" t="s">
        <v>505</v>
      </c>
      <c r="E767" s="12">
        <v>8.2625299999999999</v>
      </c>
    </row>
    <row r="768" spans="1:5" ht="30">
      <c r="A768" s="9" t="s">
        <v>1780</v>
      </c>
      <c r="B768" s="9" t="s">
        <v>503</v>
      </c>
      <c r="C768" s="10" t="s">
        <v>1781</v>
      </c>
      <c r="D768" s="11" t="s">
        <v>505</v>
      </c>
      <c r="E768" s="12">
        <v>10.806380000000001</v>
      </c>
    </row>
    <row r="769" spans="1:5" ht="45">
      <c r="A769" s="9" t="s">
        <v>1782</v>
      </c>
      <c r="B769" s="9" t="s">
        <v>503</v>
      </c>
      <c r="C769" s="10" t="s">
        <v>1783</v>
      </c>
      <c r="D769" s="11" t="s">
        <v>505</v>
      </c>
      <c r="E769" s="12">
        <v>3.7613799999999999</v>
      </c>
    </row>
    <row r="770" spans="1:5" ht="60">
      <c r="A770" s="9" t="s">
        <v>1784</v>
      </c>
      <c r="B770" s="9" t="s">
        <v>503</v>
      </c>
      <c r="C770" s="10" t="s">
        <v>1785</v>
      </c>
      <c r="D770" s="11" t="s">
        <v>505</v>
      </c>
      <c r="E770" s="12">
        <v>5.4921100000000003</v>
      </c>
    </row>
    <row r="771" spans="1:5" ht="45">
      <c r="A771" s="9" t="s">
        <v>1786</v>
      </c>
      <c r="B771" s="9" t="s">
        <v>503</v>
      </c>
      <c r="C771" s="10" t="s">
        <v>1787</v>
      </c>
      <c r="D771" s="11" t="s">
        <v>505</v>
      </c>
      <c r="E771" s="12">
        <v>3.7400600000000002</v>
      </c>
    </row>
    <row r="772" spans="1:5" ht="45">
      <c r="A772" s="9" t="s">
        <v>1788</v>
      </c>
      <c r="B772" s="9" t="s">
        <v>503</v>
      </c>
      <c r="C772" s="10" t="s">
        <v>1789</v>
      </c>
      <c r="D772" s="11" t="s">
        <v>505</v>
      </c>
      <c r="E772" s="12">
        <v>3.5198299999999998</v>
      </c>
    </row>
    <row r="773" spans="1:5" ht="30">
      <c r="A773" s="9" t="s">
        <v>1790</v>
      </c>
      <c r="B773" s="9" t="s">
        <v>503</v>
      </c>
      <c r="C773" s="10" t="s">
        <v>1791</v>
      </c>
      <c r="D773" s="11" t="s">
        <v>505</v>
      </c>
      <c r="E773" s="12">
        <v>40.277589999999996</v>
      </c>
    </row>
    <row r="774" spans="1:5" ht="30">
      <c r="A774" s="9" t="s">
        <v>1792</v>
      </c>
      <c r="B774" s="9" t="s">
        <v>503</v>
      </c>
      <c r="C774" s="10" t="s">
        <v>1793</v>
      </c>
      <c r="D774" s="11" t="s">
        <v>505</v>
      </c>
      <c r="E774" s="12">
        <v>35.712890000000002</v>
      </c>
    </row>
    <row r="775" spans="1:5" ht="30">
      <c r="A775" s="9" t="s">
        <v>1794</v>
      </c>
      <c r="B775" s="9" t="s">
        <v>503</v>
      </c>
      <c r="C775" s="10" t="s">
        <v>1795</v>
      </c>
      <c r="D775" s="11" t="s">
        <v>505</v>
      </c>
      <c r="E775" s="12">
        <v>2.79006</v>
      </c>
    </row>
    <row r="776" spans="1:5" ht="30">
      <c r="A776" s="9" t="s">
        <v>1796</v>
      </c>
      <c r="B776" s="9" t="s">
        <v>503</v>
      </c>
      <c r="C776" s="10" t="s">
        <v>1797</v>
      </c>
      <c r="D776" s="11" t="s">
        <v>505</v>
      </c>
      <c r="E776" s="12">
        <v>5.1727699999999999</v>
      </c>
    </row>
    <row r="777" spans="1:5" ht="30">
      <c r="A777" s="9" t="s">
        <v>170</v>
      </c>
      <c r="B777" s="9" t="s">
        <v>611</v>
      </c>
      <c r="C777" s="10" t="s">
        <v>1798</v>
      </c>
      <c r="D777" s="11" t="s">
        <v>505</v>
      </c>
      <c r="E777" s="12">
        <v>3.3119800000000001</v>
      </c>
    </row>
    <row r="778" spans="1:5" ht="30">
      <c r="A778" s="9" t="s">
        <v>1799</v>
      </c>
      <c r="B778" s="9" t="s">
        <v>503</v>
      </c>
      <c r="C778" s="10" t="s">
        <v>1800</v>
      </c>
      <c r="D778" s="11" t="s">
        <v>505</v>
      </c>
      <c r="E778" s="12">
        <v>6.7806499999999996</v>
      </c>
    </row>
    <row r="779" spans="1:5" ht="45">
      <c r="A779" s="9" t="s">
        <v>1801</v>
      </c>
      <c r="B779" s="9" t="s">
        <v>503</v>
      </c>
      <c r="C779" s="10" t="s">
        <v>1802</v>
      </c>
      <c r="D779" s="11" t="s">
        <v>505</v>
      </c>
      <c r="E779" s="12">
        <v>10.217280000000001</v>
      </c>
    </row>
    <row r="780" spans="1:5" ht="45">
      <c r="A780" s="9" t="s">
        <v>1803</v>
      </c>
      <c r="B780" s="9" t="s">
        <v>503</v>
      </c>
      <c r="C780" s="10" t="s">
        <v>1804</v>
      </c>
      <c r="D780" s="11" t="s">
        <v>505</v>
      </c>
      <c r="E780" s="12">
        <v>12.906040000000001</v>
      </c>
    </row>
    <row r="781" spans="1:5" ht="30">
      <c r="A781" s="9" t="s">
        <v>439</v>
      </c>
      <c r="B781" s="9" t="s">
        <v>503</v>
      </c>
      <c r="C781" s="10" t="s">
        <v>1805</v>
      </c>
      <c r="D781" s="11" t="s">
        <v>505</v>
      </c>
      <c r="E781" s="12">
        <v>8.2402899999999999</v>
      </c>
    </row>
    <row r="782" spans="1:5" ht="30">
      <c r="A782" s="9" t="s">
        <v>1806</v>
      </c>
      <c r="B782" s="9" t="s">
        <v>503</v>
      </c>
      <c r="C782" s="10" t="s">
        <v>1807</v>
      </c>
      <c r="D782" s="11" t="s">
        <v>505</v>
      </c>
      <c r="E782" s="12">
        <v>10.927210000000001</v>
      </c>
    </row>
    <row r="783" spans="1:5" ht="30">
      <c r="A783" s="9" t="s">
        <v>1808</v>
      </c>
      <c r="B783" s="9" t="s">
        <v>503</v>
      </c>
      <c r="C783" s="10" t="s">
        <v>1809</v>
      </c>
      <c r="D783" s="11" t="s">
        <v>505</v>
      </c>
      <c r="E783" s="12">
        <v>8.0843000000000007</v>
      </c>
    </row>
    <row r="784" spans="1:5" ht="30">
      <c r="A784" s="9" t="s">
        <v>1810</v>
      </c>
      <c r="B784" s="9" t="s">
        <v>503</v>
      </c>
      <c r="C784" s="10" t="s">
        <v>1811</v>
      </c>
      <c r="D784" s="11" t="s">
        <v>505</v>
      </c>
      <c r="E784" s="12">
        <v>88.231859999999998</v>
      </c>
    </row>
    <row r="785" spans="1:5" ht="45">
      <c r="A785" s="9" t="s">
        <v>1812</v>
      </c>
      <c r="B785" s="9" t="s">
        <v>503</v>
      </c>
      <c r="C785" s="10" t="s">
        <v>1813</v>
      </c>
      <c r="D785" s="11" t="s">
        <v>505</v>
      </c>
      <c r="E785" s="12">
        <v>249.19954000000001</v>
      </c>
    </row>
    <row r="786" spans="1:5" ht="45">
      <c r="A786" s="9" t="s">
        <v>1814</v>
      </c>
      <c r="B786" s="9" t="s">
        <v>503</v>
      </c>
      <c r="C786" s="10" t="s">
        <v>1815</v>
      </c>
      <c r="D786" s="11" t="s">
        <v>505</v>
      </c>
      <c r="E786" s="12">
        <v>249.19954000000001</v>
      </c>
    </row>
    <row r="787" spans="1:5" ht="45">
      <c r="A787" s="9" t="s">
        <v>1816</v>
      </c>
      <c r="B787" s="9" t="s">
        <v>503</v>
      </c>
      <c r="C787" s="10" t="s">
        <v>1817</v>
      </c>
      <c r="D787" s="11" t="s">
        <v>505</v>
      </c>
      <c r="E787" s="12">
        <v>105.04558</v>
      </c>
    </row>
    <row r="788" spans="1:5" ht="30">
      <c r="A788" s="9" t="s">
        <v>1818</v>
      </c>
      <c r="B788" s="9" t="s">
        <v>503</v>
      </c>
      <c r="C788" s="10" t="s">
        <v>1819</v>
      </c>
      <c r="D788" s="11" t="s">
        <v>505</v>
      </c>
      <c r="E788" s="12">
        <v>10.806380000000001</v>
      </c>
    </row>
    <row r="789" spans="1:5" ht="30">
      <c r="A789" s="9" t="s">
        <v>1820</v>
      </c>
      <c r="B789" s="9" t="s">
        <v>503</v>
      </c>
      <c r="C789" s="10" t="s">
        <v>1821</v>
      </c>
      <c r="D789" s="11" t="s">
        <v>505</v>
      </c>
      <c r="E789" s="12">
        <v>16.24804</v>
      </c>
    </row>
    <row r="790" spans="1:5" ht="60">
      <c r="A790" s="9" t="s">
        <v>1822</v>
      </c>
      <c r="B790" s="9" t="s">
        <v>503</v>
      </c>
      <c r="C790" s="10" t="s">
        <v>1823</v>
      </c>
      <c r="D790" s="11" t="s">
        <v>505</v>
      </c>
      <c r="E790" s="12">
        <v>36.307279999999999</v>
      </c>
    </row>
    <row r="791" spans="1:5" ht="30">
      <c r="A791" s="9" t="s">
        <v>1824</v>
      </c>
      <c r="B791" s="9" t="s">
        <v>503</v>
      </c>
      <c r="C791" s="10" t="s">
        <v>1825</v>
      </c>
      <c r="D791" s="11" t="s">
        <v>505</v>
      </c>
      <c r="E791" s="12">
        <v>203.36041</v>
      </c>
    </row>
    <row r="792" spans="1:5" ht="30">
      <c r="A792" s="9" t="s">
        <v>1826</v>
      </c>
      <c r="B792" s="9" t="s">
        <v>503</v>
      </c>
      <c r="C792" s="10" t="s">
        <v>1827</v>
      </c>
      <c r="D792" s="11" t="s">
        <v>505</v>
      </c>
      <c r="E792" s="12">
        <v>41.052680000000002</v>
      </c>
    </row>
    <row r="793" spans="1:5" ht="30">
      <c r="A793" s="9" t="s">
        <v>1828</v>
      </c>
      <c r="B793" s="9" t="s">
        <v>503</v>
      </c>
      <c r="C793" s="10" t="s">
        <v>1829</v>
      </c>
      <c r="D793" s="11" t="s">
        <v>505</v>
      </c>
      <c r="E793" s="12">
        <v>117.60965</v>
      </c>
    </row>
    <row r="794" spans="1:5" ht="30">
      <c r="A794" s="9" t="s">
        <v>1830</v>
      </c>
      <c r="B794" s="9" t="s">
        <v>503</v>
      </c>
      <c r="C794" s="10" t="s">
        <v>1831</v>
      </c>
      <c r="D794" s="11" t="s">
        <v>505</v>
      </c>
      <c r="E794" s="12">
        <v>56.094430000000003</v>
      </c>
    </row>
    <row r="795" spans="1:5" ht="30">
      <c r="A795" s="9" t="s">
        <v>1832</v>
      </c>
      <c r="B795" s="9" t="s">
        <v>503</v>
      </c>
      <c r="C795" s="10" t="s">
        <v>1833</v>
      </c>
      <c r="D795" s="11" t="s">
        <v>505</v>
      </c>
      <c r="E795" s="12">
        <v>56.454680000000003</v>
      </c>
    </row>
    <row r="796" spans="1:5" ht="30">
      <c r="A796" s="9" t="s">
        <v>1834</v>
      </c>
      <c r="B796" s="9" t="s">
        <v>503</v>
      </c>
      <c r="C796" s="10" t="s">
        <v>1835</v>
      </c>
      <c r="D796" s="11" t="s">
        <v>505</v>
      </c>
      <c r="E796" s="12">
        <v>65.294600000000003</v>
      </c>
    </row>
    <row r="797" spans="1:5" ht="30">
      <c r="A797" s="9" t="s">
        <v>1836</v>
      </c>
      <c r="B797" s="9" t="s">
        <v>503</v>
      </c>
      <c r="C797" s="10" t="s">
        <v>1837</v>
      </c>
      <c r="D797" s="11" t="s">
        <v>505</v>
      </c>
      <c r="E797" s="12">
        <v>160.84788</v>
      </c>
    </row>
    <row r="798" spans="1:5" ht="30">
      <c r="A798" s="9" t="s">
        <v>1838</v>
      </c>
      <c r="B798" s="9" t="s">
        <v>503</v>
      </c>
      <c r="C798" s="10" t="s">
        <v>1839</v>
      </c>
      <c r="D798" s="11" t="s">
        <v>505</v>
      </c>
      <c r="E798" s="12">
        <v>85.868510000000001</v>
      </c>
    </row>
    <row r="799" spans="1:5" ht="30">
      <c r="A799" s="9" t="s">
        <v>1840</v>
      </c>
      <c r="B799" s="9" t="s">
        <v>503</v>
      </c>
      <c r="C799" s="10" t="s">
        <v>1841</v>
      </c>
      <c r="D799" s="11" t="s">
        <v>505</v>
      </c>
      <c r="E799" s="12">
        <v>82.054140000000004</v>
      </c>
    </row>
    <row r="800" spans="1:5" ht="30">
      <c r="A800" s="9" t="s">
        <v>1842</v>
      </c>
      <c r="B800" s="9" t="s">
        <v>503</v>
      </c>
      <c r="C800" s="10" t="s">
        <v>1843</v>
      </c>
      <c r="D800" s="11" t="s">
        <v>505</v>
      </c>
      <c r="E800" s="12">
        <v>166.02842000000001</v>
      </c>
    </row>
    <row r="801" spans="1:5" ht="30">
      <c r="A801" s="9" t="s">
        <v>1844</v>
      </c>
      <c r="B801" s="9" t="s">
        <v>503</v>
      </c>
      <c r="C801" s="10" t="s">
        <v>1845</v>
      </c>
      <c r="D801" s="11" t="s">
        <v>505</v>
      </c>
      <c r="E801" s="12">
        <v>77.974519999999998</v>
      </c>
    </row>
    <row r="802" spans="1:5" ht="30">
      <c r="A802" s="9" t="s">
        <v>1846</v>
      </c>
      <c r="B802" s="9" t="s">
        <v>503</v>
      </c>
      <c r="C802" s="10" t="s">
        <v>1847</v>
      </c>
      <c r="D802" s="11" t="s">
        <v>505</v>
      </c>
      <c r="E802" s="12">
        <v>88.927819999999997</v>
      </c>
    </row>
    <row r="803" spans="1:5" ht="45">
      <c r="A803" s="9" t="s">
        <v>1848</v>
      </c>
      <c r="B803" s="9" t="s">
        <v>503</v>
      </c>
      <c r="C803" s="10" t="s">
        <v>1849</v>
      </c>
      <c r="D803" s="11" t="s">
        <v>505</v>
      </c>
      <c r="E803" s="12">
        <v>67.060159999999996</v>
      </c>
    </row>
    <row r="804" spans="1:5" ht="45">
      <c r="A804" s="9" t="s">
        <v>1850</v>
      </c>
      <c r="B804" s="9" t="s">
        <v>503</v>
      </c>
      <c r="C804" s="10" t="s">
        <v>1851</v>
      </c>
      <c r="D804" s="11" t="s">
        <v>505</v>
      </c>
      <c r="E804" s="12">
        <v>88.855509999999995</v>
      </c>
    </row>
    <row r="805" spans="1:5" ht="30">
      <c r="A805" s="9" t="s">
        <v>1852</v>
      </c>
      <c r="B805" s="9" t="s">
        <v>503</v>
      </c>
      <c r="C805" s="10" t="s">
        <v>1853</v>
      </c>
      <c r="D805" s="11" t="s">
        <v>505</v>
      </c>
      <c r="E805" s="12">
        <v>47.17371</v>
      </c>
    </row>
    <row r="806" spans="1:5" ht="30">
      <c r="A806" s="9" t="s">
        <v>1854</v>
      </c>
      <c r="B806" s="9" t="s">
        <v>503</v>
      </c>
      <c r="C806" s="10" t="s">
        <v>1855</v>
      </c>
      <c r="D806" s="11" t="s">
        <v>505</v>
      </c>
      <c r="E806" s="12">
        <v>40.807160000000003</v>
      </c>
    </row>
    <row r="807" spans="1:5" ht="30">
      <c r="A807" s="9" t="s">
        <v>1856</v>
      </c>
      <c r="B807" s="9" t="s">
        <v>503</v>
      </c>
      <c r="C807" s="10" t="s">
        <v>1857</v>
      </c>
      <c r="D807" s="11" t="s">
        <v>505</v>
      </c>
      <c r="E807" s="12">
        <v>48.69735</v>
      </c>
    </row>
    <row r="808" spans="1:5" ht="30">
      <c r="A808" s="9" t="s">
        <v>1858</v>
      </c>
      <c r="B808" s="9" t="s">
        <v>503</v>
      </c>
      <c r="C808" s="10" t="s">
        <v>1859</v>
      </c>
      <c r="D808" s="11" t="s">
        <v>505</v>
      </c>
      <c r="E808" s="12">
        <v>59.731310000000001</v>
      </c>
    </row>
    <row r="809" spans="1:5" ht="30">
      <c r="A809" s="9" t="s">
        <v>1860</v>
      </c>
      <c r="B809" s="9" t="s">
        <v>503</v>
      </c>
      <c r="C809" s="10" t="s">
        <v>1861</v>
      </c>
      <c r="D809" s="11" t="s">
        <v>505</v>
      </c>
      <c r="E809" s="12">
        <v>53.421639999999996</v>
      </c>
    </row>
    <row r="810" spans="1:5" ht="45">
      <c r="A810" s="9" t="s">
        <v>1862</v>
      </c>
      <c r="B810" s="9" t="s">
        <v>503</v>
      </c>
      <c r="C810" s="10" t="s">
        <v>1863</v>
      </c>
      <c r="D810" s="11" t="s">
        <v>505</v>
      </c>
      <c r="E810" s="12">
        <v>49.802750000000003</v>
      </c>
    </row>
    <row r="811" spans="1:5" ht="60">
      <c r="A811" s="9" t="s">
        <v>1864</v>
      </c>
      <c r="B811" s="9" t="s">
        <v>503</v>
      </c>
      <c r="C811" s="10" t="s">
        <v>1865</v>
      </c>
      <c r="D811" s="11" t="s">
        <v>505</v>
      </c>
      <c r="E811" s="12">
        <v>49.802750000000003</v>
      </c>
    </row>
    <row r="812" spans="1:5" ht="45">
      <c r="A812" s="9" t="s">
        <v>1866</v>
      </c>
      <c r="B812" s="9" t="s">
        <v>503</v>
      </c>
      <c r="C812" s="10" t="s">
        <v>1867</v>
      </c>
      <c r="D812" s="11" t="s">
        <v>505</v>
      </c>
      <c r="E812" s="12">
        <v>82.907219999999995</v>
      </c>
    </row>
    <row r="813" spans="1:5" ht="45">
      <c r="A813" s="9" t="s">
        <v>1868</v>
      </c>
      <c r="B813" s="9" t="s">
        <v>503</v>
      </c>
      <c r="C813" s="10" t="s">
        <v>1869</v>
      </c>
      <c r="D813" s="11" t="s">
        <v>505</v>
      </c>
      <c r="E813" s="12">
        <v>73.083479999999994</v>
      </c>
    </row>
    <row r="814" spans="1:5" ht="30">
      <c r="A814" s="9" t="s">
        <v>1870</v>
      </c>
      <c r="B814" s="9" t="s">
        <v>503</v>
      </c>
      <c r="C814" s="10" t="s">
        <v>1871</v>
      </c>
      <c r="D814" s="11" t="s">
        <v>1250</v>
      </c>
      <c r="E814" s="12">
        <v>128.77696</v>
      </c>
    </row>
    <row r="815" spans="1:5" ht="30">
      <c r="A815" s="9" t="s">
        <v>1872</v>
      </c>
      <c r="B815" s="9" t="s">
        <v>503</v>
      </c>
      <c r="C815" s="10" t="s">
        <v>1873</v>
      </c>
      <c r="D815" s="11" t="s">
        <v>1250</v>
      </c>
      <c r="E815" s="12">
        <v>128.77696</v>
      </c>
    </row>
    <row r="816" spans="1:5" ht="30">
      <c r="A816" s="9" t="s">
        <v>1874</v>
      </c>
      <c r="B816" s="9" t="s">
        <v>503</v>
      </c>
      <c r="C816" s="10" t="s">
        <v>1875</v>
      </c>
      <c r="D816" s="11" t="s">
        <v>1250</v>
      </c>
      <c r="E816" s="12">
        <v>93.857860000000002</v>
      </c>
    </row>
    <row r="817" spans="1:5" ht="30">
      <c r="A817" s="9" t="s">
        <v>1876</v>
      </c>
      <c r="B817" s="9" t="s">
        <v>503</v>
      </c>
      <c r="C817" s="10" t="s">
        <v>1877</v>
      </c>
      <c r="D817" s="11" t="s">
        <v>505</v>
      </c>
      <c r="E817" s="12">
        <v>110.67606000000001</v>
      </c>
    </row>
    <row r="818" spans="1:5" ht="45">
      <c r="A818" s="9" t="s">
        <v>1878</v>
      </c>
      <c r="B818" s="9" t="s">
        <v>503</v>
      </c>
      <c r="C818" s="10" t="s">
        <v>1879</v>
      </c>
      <c r="D818" s="11" t="s">
        <v>505</v>
      </c>
      <c r="E818" s="12">
        <v>53.674259999999997</v>
      </c>
    </row>
    <row r="819" spans="1:5" ht="45">
      <c r="A819" s="9" t="s">
        <v>1880</v>
      </c>
      <c r="B819" s="9" t="s">
        <v>503</v>
      </c>
      <c r="C819" s="10" t="s">
        <v>1881</v>
      </c>
      <c r="D819" s="11" t="s">
        <v>505</v>
      </c>
      <c r="E819" s="12">
        <v>47.701929999999997</v>
      </c>
    </row>
    <row r="820" spans="1:5" ht="45">
      <c r="A820" s="9" t="s">
        <v>1882</v>
      </c>
      <c r="B820" s="9" t="s">
        <v>503</v>
      </c>
      <c r="C820" s="10" t="s">
        <v>1883</v>
      </c>
      <c r="D820" s="11" t="s">
        <v>505</v>
      </c>
      <c r="E820" s="12">
        <v>53.674259999999997</v>
      </c>
    </row>
    <row r="821" spans="1:5" ht="45">
      <c r="A821" s="9" t="s">
        <v>1884</v>
      </c>
      <c r="B821" s="9" t="s">
        <v>503</v>
      </c>
      <c r="C821" s="10" t="s">
        <v>1885</v>
      </c>
      <c r="D821" s="11" t="s">
        <v>505</v>
      </c>
      <c r="E821" s="12">
        <v>44.506749999999997</v>
      </c>
    </row>
    <row r="822" spans="1:5" ht="45">
      <c r="A822" s="9" t="s">
        <v>1886</v>
      </c>
      <c r="B822" s="9" t="s">
        <v>503</v>
      </c>
      <c r="C822" s="10" t="s">
        <v>1887</v>
      </c>
      <c r="D822" s="11" t="s">
        <v>505</v>
      </c>
      <c r="E822" s="12">
        <v>33.903329999999997</v>
      </c>
    </row>
    <row r="823" spans="1:5" ht="45">
      <c r="A823" s="9" t="s">
        <v>1888</v>
      </c>
      <c r="B823" s="9" t="s">
        <v>503</v>
      </c>
      <c r="C823" s="10" t="s">
        <v>1889</v>
      </c>
      <c r="D823" s="11" t="s">
        <v>505</v>
      </c>
      <c r="E823" s="12">
        <v>34.46557</v>
      </c>
    </row>
    <row r="824" spans="1:5" ht="60">
      <c r="A824" s="9" t="s">
        <v>1890</v>
      </c>
      <c r="B824" s="9" t="s">
        <v>503</v>
      </c>
      <c r="C824" s="10" t="s">
        <v>1891</v>
      </c>
      <c r="D824" s="11" t="s">
        <v>505</v>
      </c>
      <c r="E824" s="12">
        <v>57.87433</v>
      </c>
    </row>
    <row r="825" spans="1:5" ht="60">
      <c r="A825" s="9" t="s">
        <v>1892</v>
      </c>
      <c r="B825" s="9" t="s">
        <v>503</v>
      </c>
      <c r="C825" s="10" t="s">
        <v>1893</v>
      </c>
      <c r="D825" s="11" t="s">
        <v>505</v>
      </c>
      <c r="E825" s="12">
        <v>55.684399999999997</v>
      </c>
    </row>
    <row r="826" spans="1:5" ht="60">
      <c r="A826" s="9" t="s">
        <v>1894</v>
      </c>
      <c r="B826" s="9" t="s">
        <v>503</v>
      </c>
      <c r="C826" s="10" t="s">
        <v>1895</v>
      </c>
      <c r="D826" s="11" t="s">
        <v>505</v>
      </c>
      <c r="E826" s="12">
        <v>159.19811000000001</v>
      </c>
    </row>
    <row r="827" spans="1:5" ht="45">
      <c r="A827" s="9" t="s">
        <v>1896</v>
      </c>
      <c r="B827" s="9" t="s">
        <v>503</v>
      </c>
      <c r="C827" s="10" t="s">
        <v>1897</v>
      </c>
      <c r="D827" s="11" t="s">
        <v>505</v>
      </c>
      <c r="E827" s="12">
        <v>28.614629999999998</v>
      </c>
    </row>
    <row r="828" spans="1:5" ht="45">
      <c r="A828" s="9" t="s">
        <v>1898</v>
      </c>
      <c r="B828" s="9" t="s">
        <v>503</v>
      </c>
      <c r="C828" s="10" t="s">
        <v>1899</v>
      </c>
      <c r="D828" s="11" t="s">
        <v>505</v>
      </c>
      <c r="E828" s="12">
        <v>143.55062000000001</v>
      </c>
    </row>
    <row r="829" spans="1:5" ht="60">
      <c r="A829" s="9" t="s">
        <v>1900</v>
      </c>
      <c r="B829" s="9" t="s">
        <v>503</v>
      </c>
      <c r="C829" s="10" t="s">
        <v>1901</v>
      </c>
      <c r="D829" s="11" t="s">
        <v>505</v>
      </c>
      <c r="E829" s="12">
        <v>153.12133</v>
      </c>
    </row>
    <row r="830" spans="1:5" ht="45">
      <c r="A830" s="9" t="s">
        <v>1902</v>
      </c>
      <c r="B830" s="9" t="s">
        <v>503</v>
      </c>
      <c r="C830" s="10" t="s">
        <v>1903</v>
      </c>
      <c r="D830" s="11" t="s">
        <v>505</v>
      </c>
      <c r="E830" s="12">
        <v>26.389410000000002</v>
      </c>
    </row>
    <row r="831" spans="1:5" ht="45">
      <c r="A831" s="9" t="s">
        <v>1904</v>
      </c>
      <c r="B831" s="9" t="s">
        <v>503</v>
      </c>
      <c r="C831" s="10" t="s">
        <v>1905</v>
      </c>
      <c r="D831" s="11" t="s">
        <v>505</v>
      </c>
      <c r="E831" s="12">
        <v>23.620999999999999</v>
      </c>
    </row>
    <row r="832" spans="1:5" ht="45">
      <c r="A832" s="9" t="s">
        <v>1906</v>
      </c>
      <c r="B832" s="9" t="s">
        <v>503</v>
      </c>
      <c r="C832" s="10" t="s">
        <v>1907</v>
      </c>
      <c r="D832" s="11" t="s">
        <v>505</v>
      </c>
      <c r="E832" s="12">
        <v>26.389410000000002</v>
      </c>
    </row>
    <row r="833" spans="1:5" ht="45">
      <c r="A833" s="9" t="s">
        <v>1908</v>
      </c>
      <c r="B833" s="9" t="s">
        <v>503</v>
      </c>
      <c r="C833" s="10" t="s">
        <v>1909</v>
      </c>
      <c r="D833" s="11" t="s">
        <v>505</v>
      </c>
      <c r="E833" s="12">
        <v>26.389410000000002</v>
      </c>
    </row>
    <row r="834" spans="1:5" ht="45">
      <c r="A834" s="9" t="s">
        <v>1910</v>
      </c>
      <c r="B834" s="9" t="s">
        <v>503</v>
      </c>
      <c r="C834" s="10" t="s">
        <v>1911</v>
      </c>
      <c r="D834" s="11" t="s">
        <v>505</v>
      </c>
      <c r="E834" s="12">
        <v>26.389410000000002</v>
      </c>
    </row>
    <row r="835" spans="1:5" ht="45">
      <c r="A835" s="9" t="s">
        <v>1912</v>
      </c>
      <c r="B835" s="9" t="s">
        <v>503</v>
      </c>
      <c r="C835" s="10" t="s">
        <v>1913</v>
      </c>
      <c r="D835" s="11" t="s">
        <v>505</v>
      </c>
      <c r="E835" s="12">
        <v>26.389410000000002</v>
      </c>
    </row>
    <row r="836" spans="1:5" ht="45">
      <c r="A836" s="9" t="s">
        <v>1914</v>
      </c>
      <c r="B836" s="9" t="s">
        <v>503</v>
      </c>
      <c r="C836" s="10" t="s">
        <v>1915</v>
      </c>
      <c r="D836" s="11" t="s">
        <v>505</v>
      </c>
      <c r="E836" s="12">
        <v>172.82022000000001</v>
      </c>
    </row>
    <row r="837" spans="1:5" ht="60">
      <c r="A837" s="9" t="s">
        <v>1916</v>
      </c>
      <c r="B837" s="9" t="s">
        <v>503</v>
      </c>
      <c r="C837" s="10" t="s">
        <v>1917</v>
      </c>
      <c r="D837" s="11" t="s">
        <v>505</v>
      </c>
      <c r="E837" s="12">
        <v>172.82022000000001</v>
      </c>
    </row>
    <row r="838" spans="1:5" ht="45">
      <c r="A838" s="9" t="s">
        <v>1918</v>
      </c>
      <c r="B838" s="9" t="s">
        <v>503</v>
      </c>
      <c r="C838" s="10" t="s">
        <v>1919</v>
      </c>
      <c r="D838" s="11" t="s">
        <v>505</v>
      </c>
      <c r="E838" s="12">
        <v>52.190730000000002</v>
      </c>
    </row>
    <row r="839" spans="1:5" ht="45">
      <c r="A839" s="9" t="s">
        <v>1920</v>
      </c>
      <c r="B839" s="9" t="s">
        <v>503</v>
      </c>
      <c r="C839" s="10" t="s">
        <v>1921</v>
      </c>
      <c r="D839" s="11" t="s">
        <v>505</v>
      </c>
      <c r="E839" s="12">
        <v>46.036799999999999</v>
      </c>
    </row>
    <row r="840" spans="1:5" ht="45">
      <c r="A840" s="9" t="s">
        <v>1922</v>
      </c>
      <c r="B840" s="9" t="s">
        <v>503</v>
      </c>
      <c r="C840" s="10" t="s">
        <v>1923</v>
      </c>
      <c r="D840" s="11" t="s">
        <v>505</v>
      </c>
      <c r="E840" s="12">
        <v>59.420589999999997</v>
      </c>
    </row>
    <row r="841" spans="1:5" ht="45">
      <c r="A841" s="9" t="s">
        <v>1924</v>
      </c>
      <c r="B841" s="9" t="s">
        <v>503</v>
      </c>
      <c r="C841" s="10" t="s">
        <v>1925</v>
      </c>
      <c r="D841" s="11" t="s">
        <v>505</v>
      </c>
      <c r="E841" s="12">
        <v>59.420589999999997</v>
      </c>
    </row>
    <row r="842" spans="1:5" ht="45">
      <c r="A842" s="9" t="s">
        <v>1926</v>
      </c>
      <c r="B842" s="9" t="s">
        <v>503</v>
      </c>
      <c r="C842" s="10" t="s">
        <v>1927</v>
      </c>
      <c r="D842" s="11" t="s">
        <v>505</v>
      </c>
      <c r="E842" s="12">
        <v>154.06110000000001</v>
      </c>
    </row>
    <row r="843" spans="1:5" ht="45">
      <c r="A843" s="9" t="s">
        <v>1928</v>
      </c>
      <c r="B843" s="9" t="s">
        <v>503</v>
      </c>
      <c r="C843" s="10" t="s">
        <v>1927</v>
      </c>
      <c r="D843" s="11" t="s">
        <v>505</v>
      </c>
      <c r="E843" s="12">
        <v>49.975070000000002</v>
      </c>
    </row>
    <row r="844" spans="1:5" ht="30">
      <c r="A844" s="9" t="s">
        <v>1929</v>
      </c>
      <c r="B844" s="9" t="s">
        <v>503</v>
      </c>
      <c r="C844" s="10" t="s">
        <v>1930</v>
      </c>
      <c r="D844" s="11" t="s">
        <v>505</v>
      </c>
      <c r="E844" s="12">
        <v>49.942909999999998</v>
      </c>
    </row>
    <row r="845" spans="1:5" ht="45">
      <c r="A845" s="9" t="s">
        <v>1931</v>
      </c>
      <c r="B845" s="9" t="s">
        <v>503</v>
      </c>
      <c r="C845" s="10" t="s">
        <v>1932</v>
      </c>
      <c r="D845" s="11" t="s">
        <v>505</v>
      </c>
      <c r="E845" s="12">
        <v>114.94268</v>
      </c>
    </row>
    <row r="846" spans="1:5" ht="45">
      <c r="A846" s="9" t="s">
        <v>1933</v>
      </c>
      <c r="B846" s="9" t="s">
        <v>503</v>
      </c>
      <c r="C846" s="10" t="s">
        <v>1934</v>
      </c>
      <c r="D846" s="11" t="s">
        <v>505</v>
      </c>
      <c r="E846" s="12">
        <v>112.61037</v>
      </c>
    </row>
    <row r="847" spans="1:5" ht="45">
      <c r="A847" s="9" t="s">
        <v>1935</v>
      </c>
      <c r="B847" s="9" t="s">
        <v>503</v>
      </c>
      <c r="C847" s="10" t="s">
        <v>1936</v>
      </c>
      <c r="D847" s="11" t="s">
        <v>505</v>
      </c>
      <c r="E847" s="12">
        <v>36.969079999999998</v>
      </c>
    </row>
    <row r="848" spans="1:5" ht="45">
      <c r="A848" s="9" t="s">
        <v>1937</v>
      </c>
      <c r="B848" s="9" t="s">
        <v>503</v>
      </c>
      <c r="C848" s="10" t="s">
        <v>1938</v>
      </c>
      <c r="D848" s="11" t="s">
        <v>505</v>
      </c>
      <c r="E848" s="12">
        <v>38.493859999999998</v>
      </c>
    </row>
    <row r="849" spans="1:5" ht="45">
      <c r="A849" s="9" t="s">
        <v>1939</v>
      </c>
      <c r="B849" s="9" t="s">
        <v>503</v>
      </c>
      <c r="C849" s="10" t="s">
        <v>1940</v>
      </c>
      <c r="D849" s="11" t="s">
        <v>505</v>
      </c>
      <c r="E849" s="12">
        <v>40.104970000000002</v>
      </c>
    </row>
    <row r="850" spans="1:5" ht="45">
      <c r="A850" s="9" t="s">
        <v>1941</v>
      </c>
      <c r="B850" s="9" t="s">
        <v>503</v>
      </c>
      <c r="C850" s="10" t="s">
        <v>1942</v>
      </c>
      <c r="D850" s="11" t="s">
        <v>505</v>
      </c>
      <c r="E850" s="12">
        <v>20.433890000000002</v>
      </c>
    </row>
    <row r="851" spans="1:5" ht="45">
      <c r="A851" s="9" t="s">
        <v>1943</v>
      </c>
      <c r="B851" s="9" t="s">
        <v>503</v>
      </c>
      <c r="C851" s="10" t="s">
        <v>1944</v>
      </c>
      <c r="D851" s="11" t="s">
        <v>505</v>
      </c>
      <c r="E851" s="12">
        <v>20.433890000000002</v>
      </c>
    </row>
    <row r="852" spans="1:5" ht="45">
      <c r="A852" s="9" t="s">
        <v>1945</v>
      </c>
      <c r="B852" s="9" t="s">
        <v>503</v>
      </c>
      <c r="C852" s="10" t="s">
        <v>1946</v>
      </c>
      <c r="D852" s="11" t="s">
        <v>505</v>
      </c>
      <c r="E852" s="12">
        <v>20.433890000000002</v>
      </c>
    </row>
    <row r="853" spans="1:5" ht="45">
      <c r="A853" s="9" t="s">
        <v>1947</v>
      </c>
      <c r="B853" s="9" t="s">
        <v>503</v>
      </c>
      <c r="C853" s="10" t="s">
        <v>1948</v>
      </c>
      <c r="D853" s="11" t="s">
        <v>505</v>
      </c>
      <c r="E853" s="12">
        <v>20.433890000000002</v>
      </c>
    </row>
    <row r="854" spans="1:5" ht="45">
      <c r="A854" s="9" t="s">
        <v>1949</v>
      </c>
      <c r="B854" s="9" t="s">
        <v>503</v>
      </c>
      <c r="C854" s="10" t="s">
        <v>1950</v>
      </c>
      <c r="D854" s="11" t="s">
        <v>505</v>
      </c>
      <c r="E854" s="12">
        <v>21.836220000000001</v>
      </c>
    </row>
    <row r="855" spans="1:5" ht="45">
      <c r="A855" s="9" t="s">
        <v>1951</v>
      </c>
      <c r="B855" s="9" t="s">
        <v>503</v>
      </c>
      <c r="C855" s="10" t="s">
        <v>1952</v>
      </c>
      <c r="D855" s="11" t="s">
        <v>505</v>
      </c>
      <c r="E855" s="12">
        <v>21.836220000000001</v>
      </c>
    </row>
    <row r="856" spans="1:5" ht="45">
      <c r="A856" s="9" t="s">
        <v>1953</v>
      </c>
      <c r="B856" s="9" t="s">
        <v>503</v>
      </c>
      <c r="C856" s="10" t="s">
        <v>1954</v>
      </c>
      <c r="D856" s="11" t="s">
        <v>505</v>
      </c>
      <c r="E856" s="12">
        <v>21.836220000000001</v>
      </c>
    </row>
    <row r="857" spans="1:5" ht="45">
      <c r="A857" s="9" t="s">
        <v>1955</v>
      </c>
      <c r="B857" s="9" t="s">
        <v>503</v>
      </c>
      <c r="C857" s="10" t="s">
        <v>1956</v>
      </c>
      <c r="D857" s="11" t="s">
        <v>505</v>
      </c>
      <c r="E857" s="12">
        <v>20.433890000000002</v>
      </c>
    </row>
    <row r="858" spans="1:5" ht="45">
      <c r="A858" s="9" t="s">
        <v>1957</v>
      </c>
      <c r="B858" s="9" t="s">
        <v>503</v>
      </c>
      <c r="C858" s="10" t="s">
        <v>1958</v>
      </c>
      <c r="D858" s="11" t="s">
        <v>505</v>
      </c>
      <c r="E858" s="12">
        <v>21.836220000000001</v>
      </c>
    </row>
    <row r="859" spans="1:5" ht="45">
      <c r="A859" s="9" t="s">
        <v>1959</v>
      </c>
      <c r="B859" s="9" t="s">
        <v>503</v>
      </c>
      <c r="C859" s="10" t="s">
        <v>1960</v>
      </c>
      <c r="D859" s="11" t="s">
        <v>505</v>
      </c>
      <c r="E859" s="12">
        <v>21.836220000000001</v>
      </c>
    </row>
    <row r="860" spans="1:5" ht="30">
      <c r="A860" s="9" t="s">
        <v>1961</v>
      </c>
      <c r="B860" s="9" t="s">
        <v>503</v>
      </c>
      <c r="C860" s="10" t="s">
        <v>1962</v>
      </c>
      <c r="D860" s="11" t="s">
        <v>505</v>
      </c>
      <c r="E860" s="12">
        <v>30.51172</v>
      </c>
    </row>
    <row r="861" spans="1:5" ht="45">
      <c r="A861" s="9" t="s">
        <v>1963</v>
      </c>
      <c r="B861" s="9" t="s">
        <v>503</v>
      </c>
      <c r="C861" s="10" t="s">
        <v>1964</v>
      </c>
      <c r="D861" s="11" t="s">
        <v>505</v>
      </c>
      <c r="E861" s="12">
        <v>90.296750000000003</v>
      </c>
    </row>
    <row r="862" spans="1:5" ht="45">
      <c r="A862" s="9" t="s">
        <v>1965</v>
      </c>
      <c r="B862" s="9" t="s">
        <v>503</v>
      </c>
      <c r="C862" s="10" t="s">
        <v>1966</v>
      </c>
      <c r="D862" s="11" t="s">
        <v>505</v>
      </c>
      <c r="E862" s="12">
        <v>41.975020000000001</v>
      </c>
    </row>
    <row r="863" spans="1:5" ht="45">
      <c r="A863" s="9" t="s">
        <v>1967</v>
      </c>
      <c r="B863" s="9" t="s">
        <v>503</v>
      </c>
      <c r="C863" s="10" t="s">
        <v>1968</v>
      </c>
      <c r="D863" s="11" t="s">
        <v>505</v>
      </c>
      <c r="E863" s="12">
        <v>41.975020000000001</v>
      </c>
    </row>
    <row r="864" spans="1:5" ht="45">
      <c r="A864" s="9" t="s">
        <v>1969</v>
      </c>
      <c r="B864" s="9" t="s">
        <v>503</v>
      </c>
      <c r="C864" s="10" t="s">
        <v>1970</v>
      </c>
      <c r="D864" s="11" t="s">
        <v>505</v>
      </c>
      <c r="E864" s="12">
        <v>41.975020000000001</v>
      </c>
    </row>
    <row r="865" spans="1:5" ht="45">
      <c r="A865" s="9" t="s">
        <v>1971</v>
      </c>
      <c r="B865" s="9" t="s">
        <v>503</v>
      </c>
      <c r="C865" s="10" t="s">
        <v>1972</v>
      </c>
      <c r="D865" s="11" t="s">
        <v>505</v>
      </c>
      <c r="E865" s="12">
        <v>257.77551</v>
      </c>
    </row>
    <row r="866" spans="1:5" ht="45">
      <c r="A866" s="9" t="s">
        <v>1973</v>
      </c>
      <c r="B866" s="9" t="s">
        <v>503</v>
      </c>
      <c r="C866" s="10" t="s">
        <v>1974</v>
      </c>
      <c r="D866" s="11" t="s">
        <v>505</v>
      </c>
      <c r="E866" s="12">
        <v>435.11662999999999</v>
      </c>
    </row>
    <row r="867" spans="1:5" ht="45">
      <c r="A867" s="9" t="s">
        <v>1975</v>
      </c>
      <c r="B867" s="9" t="s">
        <v>503</v>
      </c>
      <c r="C867" s="10" t="s">
        <v>1976</v>
      </c>
      <c r="D867" s="11" t="s">
        <v>505</v>
      </c>
      <c r="E867" s="12">
        <v>243.58602999999999</v>
      </c>
    </row>
    <row r="868" spans="1:5" ht="45">
      <c r="A868" s="9" t="s">
        <v>1977</v>
      </c>
      <c r="B868" s="9" t="s">
        <v>503</v>
      </c>
      <c r="C868" s="10" t="s">
        <v>1978</v>
      </c>
      <c r="D868" s="11" t="s">
        <v>505</v>
      </c>
      <c r="E868" s="12">
        <v>213.81645</v>
      </c>
    </row>
    <row r="869" spans="1:5" ht="45">
      <c r="A869" s="9" t="s">
        <v>1979</v>
      </c>
      <c r="B869" s="9" t="s">
        <v>503</v>
      </c>
      <c r="C869" s="10" t="s">
        <v>1980</v>
      </c>
      <c r="D869" s="11" t="s">
        <v>505</v>
      </c>
      <c r="E869" s="12">
        <v>50.059289999999997</v>
      </c>
    </row>
    <row r="870" spans="1:5" ht="45">
      <c r="A870" s="9" t="s">
        <v>1981</v>
      </c>
      <c r="B870" s="9" t="s">
        <v>503</v>
      </c>
      <c r="C870" s="10" t="s">
        <v>1982</v>
      </c>
      <c r="D870" s="11" t="s">
        <v>505</v>
      </c>
      <c r="E870" s="12">
        <v>48.707120000000003</v>
      </c>
    </row>
    <row r="871" spans="1:5" ht="45">
      <c r="A871" s="9" t="s">
        <v>1983</v>
      </c>
      <c r="B871" s="9" t="s">
        <v>503</v>
      </c>
      <c r="C871" s="10" t="s">
        <v>1984</v>
      </c>
      <c r="D871" s="11" t="s">
        <v>505</v>
      </c>
      <c r="E871" s="12">
        <v>49.994370000000004</v>
      </c>
    </row>
    <row r="872" spans="1:5" ht="30">
      <c r="A872" s="9" t="s">
        <v>1985</v>
      </c>
      <c r="B872" s="9" t="s">
        <v>503</v>
      </c>
      <c r="C872" s="10" t="s">
        <v>1986</v>
      </c>
      <c r="D872" s="11" t="s">
        <v>505</v>
      </c>
      <c r="E872" s="12">
        <v>115.44736</v>
      </c>
    </row>
    <row r="873" spans="1:5" ht="30">
      <c r="A873" s="9" t="s">
        <v>16</v>
      </c>
      <c r="B873" s="9" t="s">
        <v>611</v>
      </c>
      <c r="C873" s="10" t="s">
        <v>1987</v>
      </c>
      <c r="D873" s="11" t="s">
        <v>505</v>
      </c>
      <c r="E873" s="12">
        <v>15.465009999999999</v>
      </c>
    </row>
    <row r="874" spans="1:5" ht="45">
      <c r="A874" s="9" t="s">
        <v>15</v>
      </c>
      <c r="B874" s="9" t="s">
        <v>611</v>
      </c>
      <c r="C874" s="10" t="s">
        <v>1988</v>
      </c>
      <c r="D874" s="11" t="s">
        <v>505</v>
      </c>
      <c r="E874" s="12">
        <v>16.462319999999998</v>
      </c>
    </row>
    <row r="875" spans="1:5" ht="45">
      <c r="A875" s="9" t="s">
        <v>1989</v>
      </c>
      <c r="B875" s="9" t="s">
        <v>503</v>
      </c>
      <c r="C875" s="10" t="s">
        <v>1990</v>
      </c>
      <c r="D875" s="11" t="s">
        <v>505</v>
      </c>
      <c r="E875" s="12">
        <v>14.181179999999999</v>
      </c>
    </row>
    <row r="876" spans="1:5" ht="45">
      <c r="A876" s="9" t="s">
        <v>1991</v>
      </c>
      <c r="B876" s="9" t="s">
        <v>503</v>
      </c>
      <c r="C876" s="10" t="s">
        <v>1992</v>
      </c>
      <c r="D876" s="11" t="s">
        <v>505</v>
      </c>
      <c r="E876" s="12">
        <v>11.746499999999999</v>
      </c>
    </row>
    <row r="877" spans="1:5" ht="75">
      <c r="A877" s="9" t="s">
        <v>1993</v>
      </c>
      <c r="B877" s="9" t="s">
        <v>503</v>
      </c>
      <c r="C877" s="10" t="s">
        <v>1994</v>
      </c>
      <c r="D877" s="11" t="s">
        <v>505</v>
      </c>
      <c r="E877" s="12">
        <v>59.283850000000001</v>
      </c>
    </row>
    <row r="878" spans="1:5" ht="75">
      <c r="A878" s="9" t="s">
        <v>1995</v>
      </c>
      <c r="B878" s="9" t="s">
        <v>503</v>
      </c>
      <c r="C878" s="10" t="s">
        <v>1996</v>
      </c>
      <c r="D878" s="11" t="s">
        <v>505</v>
      </c>
      <c r="E878" s="12">
        <v>41.349269999999997</v>
      </c>
    </row>
    <row r="879" spans="1:5" ht="60">
      <c r="A879" s="9" t="s">
        <v>1997</v>
      </c>
      <c r="B879" s="9" t="s">
        <v>611</v>
      </c>
      <c r="C879" s="10" t="s">
        <v>1998</v>
      </c>
      <c r="D879" s="11" t="s">
        <v>505</v>
      </c>
      <c r="E879" s="12">
        <v>24.077290000000001</v>
      </c>
    </row>
    <row r="880" spans="1:5" ht="60">
      <c r="A880" s="9" t="s">
        <v>1999</v>
      </c>
      <c r="B880" s="9" t="s">
        <v>503</v>
      </c>
      <c r="C880" s="10" t="s">
        <v>2000</v>
      </c>
      <c r="D880" s="11" t="s">
        <v>505</v>
      </c>
      <c r="E880" s="12">
        <v>39.615299999999998</v>
      </c>
    </row>
    <row r="881" spans="1:5" ht="60">
      <c r="A881" s="9" t="s">
        <v>2001</v>
      </c>
      <c r="B881" s="9" t="s">
        <v>503</v>
      </c>
      <c r="C881" s="10" t="s">
        <v>2002</v>
      </c>
      <c r="D881" s="11" t="s">
        <v>505</v>
      </c>
      <c r="E881" s="12">
        <v>25.729659999999999</v>
      </c>
    </row>
    <row r="882" spans="1:5" ht="60">
      <c r="A882" s="9" t="s">
        <v>2003</v>
      </c>
      <c r="B882" s="9" t="s">
        <v>503</v>
      </c>
      <c r="C882" s="10" t="s">
        <v>2004</v>
      </c>
      <c r="D882" s="11" t="s">
        <v>505</v>
      </c>
      <c r="E882" s="12">
        <v>39.615299999999998</v>
      </c>
    </row>
    <row r="883" spans="1:5" ht="60">
      <c r="A883" s="9" t="s">
        <v>2005</v>
      </c>
      <c r="B883" s="9" t="s">
        <v>503</v>
      </c>
      <c r="C883" s="10" t="s">
        <v>2006</v>
      </c>
      <c r="D883" s="11" t="s">
        <v>505</v>
      </c>
      <c r="E883" s="12">
        <v>22.159479999999999</v>
      </c>
    </row>
    <row r="884" spans="1:5" ht="60">
      <c r="A884" s="9" t="s">
        <v>2007</v>
      </c>
      <c r="B884" s="9" t="s">
        <v>503</v>
      </c>
      <c r="C884" s="10" t="s">
        <v>2008</v>
      </c>
      <c r="D884" s="11" t="s">
        <v>505</v>
      </c>
      <c r="E884" s="12">
        <v>36.306600000000003</v>
      </c>
    </row>
    <row r="885" spans="1:5" ht="60">
      <c r="A885" s="9" t="s">
        <v>2009</v>
      </c>
      <c r="B885" s="9" t="s">
        <v>503</v>
      </c>
      <c r="C885" s="10" t="s">
        <v>2008</v>
      </c>
      <c r="D885" s="11" t="s">
        <v>505</v>
      </c>
      <c r="E885" s="12">
        <v>34.141489999999997</v>
      </c>
    </row>
    <row r="886" spans="1:5" ht="60">
      <c r="A886" s="9" t="s">
        <v>2010</v>
      </c>
      <c r="B886" s="9" t="s">
        <v>611</v>
      </c>
      <c r="C886" s="10" t="s">
        <v>2011</v>
      </c>
      <c r="D886" s="11" t="s">
        <v>505</v>
      </c>
      <c r="E886" s="12">
        <v>24.014189999999999</v>
      </c>
    </row>
    <row r="887" spans="1:5" ht="60">
      <c r="A887" s="9" t="s">
        <v>2012</v>
      </c>
      <c r="B887" s="9" t="s">
        <v>503</v>
      </c>
      <c r="C887" s="10" t="s">
        <v>2013</v>
      </c>
      <c r="D887" s="11" t="s">
        <v>505</v>
      </c>
      <c r="E887" s="12">
        <v>35.76726</v>
      </c>
    </row>
    <row r="888" spans="1:5" ht="60">
      <c r="A888" s="9" t="s">
        <v>2014</v>
      </c>
      <c r="B888" s="9" t="s">
        <v>503</v>
      </c>
      <c r="C888" s="10" t="s">
        <v>2015</v>
      </c>
      <c r="D888" s="11" t="s">
        <v>505</v>
      </c>
      <c r="E888" s="12">
        <v>38.421550000000003</v>
      </c>
    </row>
    <row r="889" spans="1:5" ht="60">
      <c r="A889" s="9" t="s">
        <v>92</v>
      </c>
      <c r="B889" s="9" t="s">
        <v>611</v>
      </c>
      <c r="C889" s="10" t="s">
        <v>2016</v>
      </c>
      <c r="D889" s="11" t="s">
        <v>505</v>
      </c>
      <c r="E889" s="12">
        <v>34.327660000000002</v>
      </c>
    </row>
    <row r="890" spans="1:5" ht="60">
      <c r="A890" s="9" t="s">
        <v>2017</v>
      </c>
      <c r="B890" s="9" t="s">
        <v>611</v>
      </c>
      <c r="C890" s="10" t="s">
        <v>2018</v>
      </c>
      <c r="D890" s="11" t="s">
        <v>505</v>
      </c>
      <c r="E890" s="12">
        <v>48.257300000000001</v>
      </c>
    </row>
    <row r="891" spans="1:5" ht="60">
      <c r="A891" s="9" t="s">
        <v>2019</v>
      </c>
      <c r="B891" s="9" t="s">
        <v>503</v>
      </c>
      <c r="C891" s="10" t="s">
        <v>2020</v>
      </c>
      <c r="D891" s="11" t="s">
        <v>505</v>
      </c>
      <c r="E891" s="12">
        <v>55.899729999999998</v>
      </c>
    </row>
    <row r="892" spans="1:5" ht="60">
      <c r="A892" s="9" t="s">
        <v>2021</v>
      </c>
      <c r="B892" s="9" t="s">
        <v>503</v>
      </c>
      <c r="C892" s="10" t="s">
        <v>2022</v>
      </c>
      <c r="D892" s="11" t="s">
        <v>505</v>
      </c>
      <c r="E892" s="12">
        <v>46.684289999999997</v>
      </c>
    </row>
    <row r="893" spans="1:5" ht="60">
      <c r="A893" s="9" t="s">
        <v>2023</v>
      </c>
      <c r="B893" s="9" t="s">
        <v>503</v>
      </c>
      <c r="C893" s="10" t="s">
        <v>2024</v>
      </c>
      <c r="D893" s="11" t="s">
        <v>505</v>
      </c>
      <c r="E893" s="12">
        <v>75.617769999999993</v>
      </c>
    </row>
    <row r="894" spans="1:5" ht="60">
      <c r="A894" s="9" t="s">
        <v>2025</v>
      </c>
      <c r="B894" s="9" t="s">
        <v>503</v>
      </c>
      <c r="C894" s="10" t="s">
        <v>2026</v>
      </c>
      <c r="D894" s="11" t="s">
        <v>505</v>
      </c>
      <c r="E894" s="12">
        <v>65.847549999999998</v>
      </c>
    </row>
    <row r="895" spans="1:5" ht="45">
      <c r="A895" s="9" t="s">
        <v>2027</v>
      </c>
      <c r="B895" s="9" t="s">
        <v>503</v>
      </c>
      <c r="C895" s="10" t="s">
        <v>2028</v>
      </c>
      <c r="D895" s="11" t="s">
        <v>505</v>
      </c>
      <c r="E895" s="12">
        <v>16.374739999999999</v>
      </c>
    </row>
    <row r="896" spans="1:5" ht="45">
      <c r="A896" s="9" t="s">
        <v>18</v>
      </c>
      <c r="B896" s="9" t="s">
        <v>503</v>
      </c>
      <c r="C896" s="10" t="s">
        <v>2029</v>
      </c>
      <c r="D896" s="11" t="s">
        <v>505</v>
      </c>
      <c r="E896" s="12">
        <v>21.049119999999998</v>
      </c>
    </row>
    <row r="897" spans="1:5" ht="45">
      <c r="A897" s="9" t="s">
        <v>12</v>
      </c>
      <c r="B897" s="9" t="s">
        <v>611</v>
      </c>
      <c r="C897" s="10" t="s">
        <v>2030</v>
      </c>
      <c r="D897" s="11" t="s">
        <v>505</v>
      </c>
      <c r="E897" s="12">
        <v>32.57723</v>
      </c>
    </row>
    <row r="898" spans="1:5" ht="45">
      <c r="A898" s="9" t="s">
        <v>14</v>
      </c>
      <c r="B898" s="9" t="s">
        <v>611</v>
      </c>
      <c r="C898" s="10" t="s">
        <v>2031</v>
      </c>
      <c r="D898" s="11" t="s">
        <v>505</v>
      </c>
      <c r="E898" s="12">
        <v>34.836739999999999</v>
      </c>
    </row>
    <row r="899" spans="1:5" ht="45">
      <c r="A899" s="9" t="s">
        <v>172</v>
      </c>
      <c r="B899" s="9" t="s">
        <v>611</v>
      </c>
      <c r="C899" s="10" t="s">
        <v>2032</v>
      </c>
      <c r="D899" s="11" t="s">
        <v>505</v>
      </c>
      <c r="E899" s="12">
        <v>3.3843999999999999</v>
      </c>
    </row>
    <row r="900" spans="1:5" ht="45">
      <c r="A900" s="9" t="s">
        <v>48</v>
      </c>
      <c r="B900" s="9" t="s">
        <v>503</v>
      </c>
      <c r="C900" s="10" t="s">
        <v>2033</v>
      </c>
      <c r="D900" s="11" t="s">
        <v>505</v>
      </c>
      <c r="E900" s="12">
        <v>14.19937</v>
      </c>
    </row>
    <row r="901" spans="1:5" ht="45">
      <c r="A901" s="9" t="s">
        <v>2034</v>
      </c>
      <c r="B901" s="9" t="s">
        <v>503</v>
      </c>
      <c r="C901" s="10" t="s">
        <v>2035</v>
      </c>
      <c r="D901" s="11" t="s">
        <v>505</v>
      </c>
      <c r="E901" s="12">
        <v>14.55</v>
      </c>
    </row>
    <row r="902" spans="1:5" ht="45">
      <c r="A902" s="9" t="s">
        <v>42</v>
      </c>
      <c r="B902" s="9" t="s">
        <v>503</v>
      </c>
      <c r="C902" s="10" t="s">
        <v>2035</v>
      </c>
      <c r="D902" s="11" t="s">
        <v>505</v>
      </c>
      <c r="E902" s="12">
        <v>14.99033</v>
      </c>
    </row>
    <row r="903" spans="1:5" ht="45">
      <c r="A903" s="9" t="s">
        <v>45</v>
      </c>
      <c r="B903" s="9" t="s">
        <v>503</v>
      </c>
      <c r="C903" s="10" t="s">
        <v>2036</v>
      </c>
      <c r="D903" s="11" t="s">
        <v>505</v>
      </c>
      <c r="E903" s="12">
        <v>15.86355</v>
      </c>
    </row>
    <row r="904" spans="1:5" ht="45">
      <c r="A904" s="9" t="s">
        <v>47</v>
      </c>
      <c r="B904" s="9" t="s">
        <v>503</v>
      </c>
      <c r="C904" s="10" t="s">
        <v>2037</v>
      </c>
      <c r="D904" s="11" t="s">
        <v>505</v>
      </c>
      <c r="E904" s="12">
        <v>14.19937</v>
      </c>
    </row>
    <row r="905" spans="1:5" ht="45">
      <c r="A905" s="9" t="s">
        <v>40</v>
      </c>
      <c r="B905" s="9" t="s">
        <v>503</v>
      </c>
      <c r="C905" s="10" t="s">
        <v>2038</v>
      </c>
      <c r="D905" s="11" t="s">
        <v>505</v>
      </c>
      <c r="E905" s="12">
        <v>14.19937</v>
      </c>
    </row>
    <row r="906" spans="1:5" ht="45">
      <c r="A906" s="9" t="s">
        <v>44</v>
      </c>
      <c r="B906" s="9" t="s">
        <v>503</v>
      </c>
      <c r="C906" s="10" t="s">
        <v>2039</v>
      </c>
      <c r="D906" s="11" t="s">
        <v>505</v>
      </c>
      <c r="E906" s="12">
        <v>14.99033</v>
      </c>
    </row>
    <row r="907" spans="1:5" ht="45">
      <c r="A907" s="9" t="s">
        <v>43</v>
      </c>
      <c r="B907" s="9" t="s">
        <v>503</v>
      </c>
      <c r="C907" s="10" t="s">
        <v>2040</v>
      </c>
      <c r="D907" s="11" t="s">
        <v>505</v>
      </c>
      <c r="E907" s="12">
        <v>16.698640000000001</v>
      </c>
    </row>
    <row r="908" spans="1:5" ht="45">
      <c r="A908" s="9" t="s">
        <v>46</v>
      </c>
      <c r="B908" s="9" t="s">
        <v>503</v>
      </c>
      <c r="C908" s="10" t="s">
        <v>2041</v>
      </c>
      <c r="D908" s="11" t="s">
        <v>505</v>
      </c>
      <c r="E908" s="12">
        <v>15.626250000000001</v>
      </c>
    </row>
    <row r="909" spans="1:5" ht="45">
      <c r="A909" s="9" t="s">
        <v>49</v>
      </c>
      <c r="B909" s="9" t="s">
        <v>503</v>
      </c>
      <c r="C909" s="10" t="s">
        <v>2042</v>
      </c>
      <c r="D909" s="11" t="s">
        <v>505</v>
      </c>
      <c r="E909" s="12">
        <v>16.698640000000001</v>
      </c>
    </row>
    <row r="910" spans="1:5" ht="45">
      <c r="A910" s="9" t="s">
        <v>54</v>
      </c>
      <c r="B910" s="9" t="s">
        <v>503</v>
      </c>
      <c r="C910" s="10" t="s">
        <v>2043</v>
      </c>
      <c r="D910" s="11" t="s">
        <v>505</v>
      </c>
      <c r="E910" s="12">
        <v>7.7338199999999997</v>
      </c>
    </row>
    <row r="911" spans="1:5" ht="45">
      <c r="A911" s="9" t="s">
        <v>55</v>
      </c>
      <c r="B911" s="9" t="s">
        <v>503</v>
      </c>
      <c r="C911" s="10" t="s">
        <v>2044</v>
      </c>
      <c r="D911" s="11" t="s">
        <v>505</v>
      </c>
      <c r="E911" s="12">
        <v>7.7338199999999997</v>
      </c>
    </row>
    <row r="912" spans="1:5" ht="45">
      <c r="A912" s="9" t="s">
        <v>57</v>
      </c>
      <c r="B912" s="9" t="s">
        <v>503</v>
      </c>
      <c r="C912" s="10" t="s">
        <v>2045</v>
      </c>
      <c r="D912" s="11" t="s">
        <v>505</v>
      </c>
      <c r="E912" s="12">
        <v>8.2645800000000005</v>
      </c>
    </row>
    <row r="913" spans="1:5" ht="45">
      <c r="A913" s="9" t="s">
        <v>53</v>
      </c>
      <c r="B913" s="9" t="s">
        <v>503</v>
      </c>
      <c r="C913" s="10" t="s">
        <v>2046</v>
      </c>
      <c r="D913" s="11" t="s">
        <v>505</v>
      </c>
      <c r="E913" s="12">
        <v>8.2067700000000006</v>
      </c>
    </row>
    <row r="914" spans="1:5" ht="45">
      <c r="A914" s="9" t="s">
        <v>56</v>
      </c>
      <c r="B914" s="9" t="s">
        <v>503</v>
      </c>
      <c r="C914" s="10" t="s">
        <v>2047</v>
      </c>
      <c r="D914" s="11" t="s">
        <v>505</v>
      </c>
      <c r="E914" s="12">
        <v>8.7699800000000003</v>
      </c>
    </row>
    <row r="915" spans="1:5" ht="45">
      <c r="A915" s="9" t="s">
        <v>58</v>
      </c>
      <c r="B915" s="9" t="s">
        <v>503</v>
      </c>
      <c r="C915" s="10" t="s">
        <v>2048</v>
      </c>
      <c r="D915" s="11" t="s">
        <v>505</v>
      </c>
      <c r="E915" s="12">
        <v>8.7699800000000003</v>
      </c>
    </row>
    <row r="916" spans="1:5" ht="45">
      <c r="A916" s="9" t="s">
        <v>64</v>
      </c>
      <c r="B916" s="9" t="s">
        <v>503</v>
      </c>
      <c r="C916" s="10" t="s">
        <v>2049</v>
      </c>
      <c r="D916" s="11" t="s">
        <v>505</v>
      </c>
      <c r="E916" s="12">
        <v>8.2645800000000005</v>
      </c>
    </row>
    <row r="917" spans="1:5" ht="45">
      <c r="A917" s="9" t="s">
        <v>66</v>
      </c>
      <c r="B917" s="9" t="s">
        <v>503</v>
      </c>
      <c r="C917" s="10" t="s">
        <v>2050</v>
      </c>
      <c r="D917" s="11" t="s">
        <v>505</v>
      </c>
      <c r="E917" s="12">
        <v>7.7338199999999997</v>
      </c>
    </row>
    <row r="918" spans="1:5" ht="45">
      <c r="A918" s="9" t="s">
        <v>68</v>
      </c>
      <c r="B918" s="9" t="s">
        <v>503</v>
      </c>
      <c r="C918" s="10" t="s">
        <v>2051</v>
      </c>
      <c r="D918" s="11" t="s">
        <v>505</v>
      </c>
      <c r="E918" s="12">
        <v>8.2645800000000005</v>
      </c>
    </row>
    <row r="919" spans="1:5" ht="45">
      <c r="A919" s="9" t="s">
        <v>63</v>
      </c>
      <c r="B919" s="9" t="s">
        <v>503</v>
      </c>
      <c r="C919" s="10" t="s">
        <v>2052</v>
      </c>
      <c r="D919" s="11" t="s">
        <v>505</v>
      </c>
      <c r="E919" s="12">
        <v>8.7699800000000003</v>
      </c>
    </row>
    <row r="920" spans="1:5" ht="45">
      <c r="A920" s="9" t="s">
        <v>65</v>
      </c>
      <c r="B920" s="9" t="s">
        <v>503</v>
      </c>
      <c r="C920" s="10" t="s">
        <v>2053</v>
      </c>
      <c r="D920" s="11" t="s">
        <v>505</v>
      </c>
      <c r="E920" s="12">
        <v>8.2067700000000006</v>
      </c>
    </row>
    <row r="921" spans="1:5" ht="45">
      <c r="A921" s="9" t="s">
        <v>67</v>
      </c>
      <c r="B921" s="9" t="s">
        <v>503</v>
      </c>
      <c r="C921" s="10" t="s">
        <v>2054</v>
      </c>
      <c r="D921" s="11" t="s">
        <v>505</v>
      </c>
      <c r="E921" s="12">
        <v>8.7699800000000003</v>
      </c>
    </row>
    <row r="922" spans="1:5" ht="45">
      <c r="A922" s="9" t="s">
        <v>81</v>
      </c>
      <c r="B922" s="9" t="s">
        <v>503</v>
      </c>
      <c r="C922" s="10" t="s">
        <v>2055</v>
      </c>
      <c r="D922" s="11" t="s">
        <v>505</v>
      </c>
      <c r="E922" s="12">
        <v>9.7212999999999994</v>
      </c>
    </row>
    <row r="923" spans="1:5" ht="45">
      <c r="A923" s="9" t="s">
        <v>82</v>
      </c>
      <c r="B923" s="9" t="s">
        <v>503</v>
      </c>
      <c r="C923" s="10" t="s">
        <v>2056</v>
      </c>
      <c r="D923" s="11" t="s">
        <v>505</v>
      </c>
      <c r="E923" s="12">
        <v>9.7212999999999994</v>
      </c>
    </row>
    <row r="924" spans="1:5" ht="45">
      <c r="A924" s="9" t="s">
        <v>83</v>
      </c>
      <c r="B924" s="9" t="s">
        <v>503</v>
      </c>
      <c r="C924" s="10" t="s">
        <v>2057</v>
      </c>
      <c r="D924" s="11" t="s">
        <v>505</v>
      </c>
      <c r="E924" s="12">
        <v>9.7212999999999994</v>
      </c>
    </row>
    <row r="925" spans="1:5" ht="45">
      <c r="A925" s="9" t="s">
        <v>20</v>
      </c>
      <c r="B925" s="9" t="s">
        <v>503</v>
      </c>
      <c r="C925" s="10" t="s">
        <v>2058</v>
      </c>
      <c r="D925" s="11" t="s">
        <v>505</v>
      </c>
      <c r="E925" s="12">
        <v>17.33156</v>
      </c>
    </row>
    <row r="926" spans="1:5" ht="45">
      <c r="A926" s="9" t="s">
        <v>21</v>
      </c>
      <c r="B926" s="9" t="s">
        <v>503</v>
      </c>
      <c r="C926" s="10" t="s">
        <v>2059</v>
      </c>
      <c r="D926" s="11" t="s">
        <v>505</v>
      </c>
      <c r="E926" s="12">
        <v>17.33156</v>
      </c>
    </row>
    <row r="927" spans="1:5" ht="45">
      <c r="A927" s="9" t="s">
        <v>22</v>
      </c>
      <c r="B927" s="9" t="s">
        <v>503</v>
      </c>
      <c r="C927" s="10" t="s">
        <v>2060</v>
      </c>
      <c r="D927" s="11" t="s">
        <v>505</v>
      </c>
      <c r="E927" s="12">
        <v>17.33156</v>
      </c>
    </row>
    <row r="928" spans="1:5" ht="45">
      <c r="A928" s="9" t="s">
        <v>23</v>
      </c>
      <c r="B928" s="9" t="s">
        <v>503</v>
      </c>
      <c r="C928" s="10" t="s">
        <v>2061</v>
      </c>
      <c r="D928" s="11" t="s">
        <v>505</v>
      </c>
      <c r="E928" s="12">
        <v>14.50761</v>
      </c>
    </row>
    <row r="929" spans="1:5" ht="45">
      <c r="A929" s="9" t="s">
        <v>24</v>
      </c>
      <c r="B929" s="9" t="s">
        <v>503</v>
      </c>
      <c r="C929" s="10" t="s">
        <v>2062</v>
      </c>
      <c r="D929" s="11" t="s">
        <v>505</v>
      </c>
      <c r="E929" s="12">
        <v>14.50761</v>
      </c>
    </row>
    <row r="930" spans="1:5" ht="45">
      <c r="A930" s="9" t="s">
        <v>25</v>
      </c>
      <c r="B930" s="9" t="s">
        <v>503</v>
      </c>
      <c r="C930" s="10" t="s">
        <v>2063</v>
      </c>
      <c r="D930" s="11" t="s">
        <v>505</v>
      </c>
      <c r="E930" s="12">
        <v>14.50761</v>
      </c>
    </row>
    <row r="931" spans="1:5" ht="45">
      <c r="A931" s="9" t="s">
        <v>75</v>
      </c>
      <c r="B931" s="9" t="s">
        <v>503</v>
      </c>
      <c r="C931" s="10" t="s">
        <v>2064</v>
      </c>
      <c r="D931" s="11" t="s">
        <v>505</v>
      </c>
      <c r="E931" s="12">
        <v>11.60075</v>
      </c>
    </row>
    <row r="932" spans="1:5" ht="45">
      <c r="A932" s="9" t="s">
        <v>76</v>
      </c>
      <c r="B932" s="9" t="s">
        <v>503</v>
      </c>
      <c r="C932" s="10" t="s">
        <v>2065</v>
      </c>
      <c r="D932" s="11" t="s">
        <v>505</v>
      </c>
      <c r="E932" s="12">
        <v>11.60075</v>
      </c>
    </row>
    <row r="933" spans="1:5" ht="45">
      <c r="A933" s="9" t="s">
        <v>77</v>
      </c>
      <c r="B933" s="9" t="s">
        <v>503</v>
      </c>
      <c r="C933" s="10" t="s">
        <v>2066</v>
      </c>
      <c r="D933" s="11" t="s">
        <v>505</v>
      </c>
      <c r="E933" s="12">
        <v>11.60075</v>
      </c>
    </row>
    <row r="934" spans="1:5" ht="45">
      <c r="A934" s="9" t="s">
        <v>174</v>
      </c>
      <c r="B934" s="9" t="s">
        <v>503</v>
      </c>
      <c r="C934" s="10" t="s">
        <v>2067</v>
      </c>
      <c r="D934" s="11" t="s">
        <v>505</v>
      </c>
      <c r="E934" s="12">
        <v>17.9436</v>
      </c>
    </row>
    <row r="935" spans="1:5" ht="45">
      <c r="A935" s="9" t="s">
        <v>175</v>
      </c>
      <c r="B935" s="9" t="s">
        <v>503</v>
      </c>
      <c r="C935" s="10" t="s">
        <v>2068</v>
      </c>
      <c r="D935" s="11" t="s">
        <v>505</v>
      </c>
      <c r="E935" s="12">
        <v>19.17502</v>
      </c>
    </row>
    <row r="936" spans="1:5" ht="45">
      <c r="A936" s="9" t="s">
        <v>79</v>
      </c>
      <c r="B936" s="9" t="s">
        <v>503</v>
      </c>
      <c r="C936" s="10" t="s">
        <v>2069</v>
      </c>
      <c r="D936" s="11" t="s">
        <v>505</v>
      </c>
      <c r="E936" s="12">
        <v>22.957080000000001</v>
      </c>
    </row>
    <row r="937" spans="1:5" ht="45">
      <c r="A937" s="9" t="s">
        <v>80</v>
      </c>
      <c r="B937" s="9" t="s">
        <v>503</v>
      </c>
      <c r="C937" s="10" t="s">
        <v>2070</v>
      </c>
      <c r="D937" s="11" t="s">
        <v>505</v>
      </c>
      <c r="E937" s="12">
        <v>31.39029</v>
      </c>
    </row>
    <row r="938" spans="1:5" ht="45">
      <c r="A938" s="9" t="s">
        <v>8</v>
      </c>
      <c r="B938" s="9" t="s">
        <v>503</v>
      </c>
      <c r="C938" s="10" t="s">
        <v>2071</v>
      </c>
      <c r="D938" s="11" t="s">
        <v>505</v>
      </c>
      <c r="E938" s="12">
        <v>32.827030000000001</v>
      </c>
    </row>
    <row r="939" spans="1:5" ht="45">
      <c r="A939" s="9" t="s">
        <v>9</v>
      </c>
      <c r="B939" s="9" t="s">
        <v>503</v>
      </c>
      <c r="C939" s="10" t="s">
        <v>2072</v>
      </c>
      <c r="D939" s="11" t="s">
        <v>505</v>
      </c>
      <c r="E939" s="12">
        <v>33.890720000000002</v>
      </c>
    </row>
    <row r="940" spans="1:5" ht="45">
      <c r="A940" s="9" t="s">
        <v>10</v>
      </c>
      <c r="B940" s="9" t="s">
        <v>503</v>
      </c>
      <c r="C940" s="10" t="s">
        <v>2073</v>
      </c>
      <c r="D940" s="11" t="s">
        <v>505</v>
      </c>
      <c r="E940" s="12">
        <v>25.482669999999999</v>
      </c>
    </row>
    <row r="941" spans="1:5" ht="45">
      <c r="A941" s="9" t="s">
        <v>11</v>
      </c>
      <c r="B941" s="9" t="s">
        <v>503</v>
      </c>
      <c r="C941" s="10" t="s">
        <v>2074</v>
      </c>
      <c r="D941" s="11" t="s">
        <v>505</v>
      </c>
      <c r="E941" s="12">
        <v>26.012619999999998</v>
      </c>
    </row>
    <row r="942" spans="1:5" ht="45">
      <c r="A942" s="9" t="s">
        <v>72</v>
      </c>
      <c r="B942" s="9" t="s">
        <v>503</v>
      </c>
      <c r="C942" s="10" t="s">
        <v>2075</v>
      </c>
      <c r="D942" s="11" t="s">
        <v>505</v>
      </c>
      <c r="E942" s="12">
        <v>23.869140000000002</v>
      </c>
    </row>
    <row r="943" spans="1:5" ht="45">
      <c r="A943" s="9" t="s">
        <v>73</v>
      </c>
      <c r="B943" s="9" t="s">
        <v>503</v>
      </c>
      <c r="C943" s="10" t="s">
        <v>2076</v>
      </c>
      <c r="D943" s="11" t="s">
        <v>505</v>
      </c>
      <c r="E943" s="12">
        <v>23.869140000000002</v>
      </c>
    </row>
    <row r="944" spans="1:5" ht="45">
      <c r="A944" s="9" t="s">
        <v>74</v>
      </c>
      <c r="B944" s="9" t="s">
        <v>503</v>
      </c>
      <c r="C944" s="10" t="s">
        <v>2077</v>
      </c>
      <c r="D944" s="11" t="s">
        <v>505</v>
      </c>
      <c r="E944" s="12">
        <v>25.50722</v>
      </c>
    </row>
    <row r="945" spans="1:5" ht="45">
      <c r="A945" s="9" t="s">
        <v>69</v>
      </c>
      <c r="B945" s="9" t="s">
        <v>503</v>
      </c>
      <c r="C945" s="10" t="s">
        <v>2078</v>
      </c>
      <c r="D945" s="11" t="s">
        <v>505</v>
      </c>
      <c r="E945" s="12">
        <v>19.820430000000002</v>
      </c>
    </row>
    <row r="946" spans="1:5" ht="45">
      <c r="A946" s="9" t="s">
        <v>71</v>
      </c>
      <c r="B946" s="9" t="s">
        <v>503</v>
      </c>
      <c r="C946" s="10" t="s">
        <v>2079</v>
      </c>
      <c r="D946" s="11" t="s">
        <v>505</v>
      </c>
      <c r="E946" s="12">
        <v>17.831009999999999</v>
      </c>
    </row>
    <row r="947" spans="1:5" ht="45">
      <c r="A947" s="9" t="s">
        <v>32</v>
      </c>
      <c r="B947" s="9" t="s">
        <v>503</v>
      </c>
      <c r="C947" s="10" t="s">
        <v>2080</v>
      </c>
      <c r="D947" s="11" t="s">
        <v>505</v>
      </c>
      <c r="E947" s="12">
        <v>7.2835400000000003</v>
      </c>
    </row>
    <row r="948" spans="1:5" ht="60">
      <c r="A948" s="9" t="s">
        <v>208</v>
      </c>
      <c r="B948" s="9" t="s">
        <v>611</v>
      </c>
      <c r="C948" s="10" t="s">
        <v>2081</v>
      </c>
      <c r="D948" s="11" t="s">
        <v>505</v>
      </c>
      <c r="E948" s="12">
        <v>17.60521</v>
      </c>
    </row>
    <row r="949" spans="1:5" ht="60">
      <c r="A949" s="9" t="s">
        <v>2082</v>
      </c>
      <c r="B949" s="9" t="s">
        <v>503</v>
      </c>
      <c r="C949" s="10" t="s">
        <v>2081</v>
      </c>
      <c r="D949" s="11" t="s">
        <v>505</v>
      </c>
      <c r="E949" s="12">
        <v>17.60521</v>
      </c>
    </row>
    <row r="950" spans="1:5" ht="60">
      <c r="A950" s="9" t="s">
        <v>206</v>
      </c>
      <c r="B950" s="9" t="s">
        <v>611</v>
      </c>
      <c r="C950" s="10" t="s">
        <v>2083</v>
      </c>
      <c r="D950" s="11" t="s">
        <v>505</v>
      </c>
      <c r="E950" s="12">
        <v>17.60521</v>
      </c>
    </row>
    <row r="951" spans="1:5" ht="60">
      <c r="A951" s="9" t="s">
        <v>209</v>
      </c>
      <c r="B951" s="9" t="s">
        <v>503</v>
      </c>
      <c r="C951" s="10" t="s">
        <v>2084</v>
      </c>
      <c r="D951" s="11" t="s">
        <v>505</v>
      </c>
      <c r="E951" s="12">
        <v>19.477679999999999</v>
      </c>
    </row>
    <row r="952" spans="1:5" ht="45">
      <c r="A952" s="9" t="s">
        <v>207</v>
      </c>
      <c r="B952" s="9" t="s">
        <v>503</v>
      </c>
      <c r="C952" s="10" t="s">
        <v>2085</v>
      </c>
      <c r="D952" s="11" t="s">
        <v>505</v>
      </c>
      <c r="E952" s="12">
        <v>19.198560000000001</v>
      </c>
    </row>
    <row r="953" spans="1:5" ht="60">
      <c r="A953" s="9" t="s">
        <v>220</v>
      </c>
      <c r="B953" s="9" t="s">
        <v>503</v>
      </c>
      <c r="C953" s="10" t="s">
        <v>2086</v>
      </c>
      <c r="D953" s="11" t="s">
        <v>505</v>
      </c>
      <c r="E953" s="12">
        <v>50.126910000000002</v>
      </c>
    </row>
    <row r="954" spans="1:5" ht="60">
      <c r="A954" s="9" t="s">
        <v>219</v>
      </c>
      <c r="B954" s="9" t="s">
        <v>503</v>
      </c>
      <c r="C954" s="10" t="s">
        <v>2087</v>
      </c>
      <c r="D954" s="11" t="s">
        <v>505</v>
      </c>
      <c r="E954" s="12">
        <v>49.636940000000003</v>
      </c>
    </row>
    <row r="955" spans="1:5" ht="60">
      <c r="A955" s="9" t="s">
        <v>2088</v>
      </c>
      <c r="B955" s="9" t="s">
        <v>503</v>
      </c>
      <c r="C955" s="10" t="s">
        <v>2089</v>
      </c>
      <c r="D955" s="11" t="s">
        <v>505</v>
      </c>
      <c r="E955" s="12">
        <v>11.747820000000001</v>
      </c>
    </row>
    <row r="956" spans="1:5" ht="60">
      <c r="A956" s="9" t="s">
        <v>226</v>
      </c>
      <c r="B956" s="9" t="s">
        <v>503</v>
      </c>
      <c r="C956" s="10" t="s">
        <v>2090</v>
      </c>
      <c r="D956" s="11" t="s">
        <v>505</v>
      </c>
      <c r="E956" s="12">
        <v>10.834820000000001</v>
      </c>
    </row>
    <row r="957" spans="1:5" ht="45">
      <c r="A957" s="9" t="s">
        <v>205</v>
      </c>
      <c r="B957" s="9" t="s">
        <v>503</v>
      </c>
      <c r="C957" s="10" t="s">
        <v>2091</v>
      </c>
      <c r="D957" s="11" t="s">
        <v>505</v>
      </c>
      <c r="E957" s="12">
        <v>11.75567</v>
      </c>
    </row>
    <row r="958" spans="1:5" ht="45">
      <c r="A958" s="9" t="s">
        <v>2092</v>
      </c>
      <c r="B958" s="9" t="s">
        <v>503</v>
      </c>
      <c r="C958" s="10" t="s">
        <v>2093</v>
      </c>
      <c r="D958" s="11" t="s">
        <v>505</v>
      </c>
      <c r="E958" s="12">
        <v>47.312019999999997</v>
      </c>
    </row>
    <row r="959" spans="1:5" ht="45">
      <c r="A959" s="9" t="s">
        <v>2094</v>
      </c>
      <c r="B959" s="9" t="s">
        <v>503</v>
      </c>
      <c r="C959" s="10" t="s">
        <v>2095</v>
      </c>
      <c r="D959" s="11" t="s">
        <v>505</v>
      </c>
      <c r="E959" s="12">
        <v>44.052419999999998</v>
      </c>
    </row>
    <row r="960" spans="1:5" ht="45">
      <c r="A960" s="9" t="s">
        <v>2096</v>
      </c>
      <c r="B960" s="9" t="s">
        <v>503</v>
      </c>
      <c r="C960" s="10" t="s">
        <v>2097</v>
      </c>
      <c r="D960" s="11" t="s">
        <v>505</v>
      </c>
      <c r="E960" s="12">
        <v>61.283880000000003</v>
      </c>
    </row>
    <row r="961" spans="1:5" ht="45">
      <c r="A961" s="9" t="s">
        <v>2098</v>
      </c>
      <c r="B961" s="9" t="s">
        <v>503</v>
      </c>
      <c r="C961" s="10" t="s">
        <v>2099</v>
      </c>
      <c r="D961" s="11" t="s">
        <v>505</v>
      </c>
      <c r="E961" s="12">
        <v>65.847549999999998</v>
      </c>
    </row>
    <row r="962" spans="1:5" ht="30">
      <c r="A962" s="9" t="s">
        <v>2100</v>
      </c>
      <c r="B962" s="9" t="s">
        <v>503</v>
      </c>
      <c r="C962" s="10" t="s">
        <v>2101</v>
      </c>
      <c r="D962" s="11" t="s">
        <v>505</v>
      </c>
      <c r="E962" s="12">
        <v>65.956410000000005</v>
      </c>
    </row>
    <row r="963" spans="1:5" ht="45">
      <c r="A963" s="9" t="s">
        <v>2102</v>
      </c>
      <c r="B963" s="9" t="s">
        <v>503</v>
      </c>
      <c r="C963" s="10" t="s">
        <v>2103</v>
      </c>
      <c r="D963" s="11" t="s">
        <v>505</v>
      </c>
      <c r="E963" s="12">
        <v>38.146230000000003</v>
      </c>
    </row>
    <row r="964" spans="1:5" ht="45">
      <c r="A964" s="9" t="s">
        <v>2104</v>
      </c>
      <c r="B964" s="9" t="s">
        <v>503</v>
      </c>
      <c r="C964" s="10" t="s">
        <v>2105</v>
      </c>
      <c r="D964" s="11" t="s">
        <v>505</v>
      </c>
      <c r="E964" s="12">
        <v>23.812740000000002</v>
      </c>
    </row>
    <row r="965" spans="1:5" ht="45">
      <c r="A965" s="9" t="s">
        <v>2106</v>
      </c>
      <c r="B965" s="9" t="s">
        <v>503</v>
      </c>
      <c r="C965" s="10" t="s">
        <v>2107</v>
      </c>
      <c r="D965" s="11" t="s">
        <v>505</v>
      </c>
      <c r="E965" s="12">
        <v>40.99765</v>
      </c>
    </row>
    <row r="966" spans="1:5" ht="45">
      <c r="A966" s="9" t="s">
        <v>2108</v>
      </c>
      <c r="B966" s="9" t="s">
        <v>503</v>
      </c>
      <c r="C966" s="10" t="s">
        <v>2109</v>
      </c>
      <c r="D966" s="11" t="s">
        <v>505</v>
      </c>
      <c r="E966" s="12">
        <v>23.68533</v>
      </c>
    </row>
    <row r="967" spans="1:5" ht="45">
      <c r="A967" s="9" t="s">
        <v>223</v>
      </c>
      <c r="B967" s="9" t="s">
        <v>503</v>
      </c>
      <c r="C967" s="10" t="s">
        <v>2110</v>
      </c>
      <c r="D967" s="11" t="s">
        <v>505</v>
      </c>
      <c r="E967" s="12">
        <v>19.63486</v>
      </c>
    </row>
    <row r="968" spans="1:5" ht="45">
      <c r="A968" s="9" t="s">
        <v>221</v>
      </c>
      <c r="B968" s="9" t="s">
        <v>503</v>
      </c>
      <c r="C968" s="10" t="s">
        <v>2111</v>
      </c>
      <c r="D968" s="11" t="s">
        <v>505</v>
      </c>
      <c r="E968" s="12">
        <v>18.373899999999999</v>
      </c>
    </row>
    <row r="969" spans="1:5" ht="45">
      <c r="A969" s="9" t="s">
        <v>222</v>
      </c>
      <c r="B969" s="9" t="s">
        <v>503</v>
      </c>
      <c r="C969" s="10" t="s">
        <v>2112</v>
      </c>
      <c r="D969" s="11" t="s">
        <v>505</v>
      </c>
      <c r="E969" s="12">
        <v>18.373899999999999</v>
      </c>
    </row>
    <row r="970" spans="1:5" ht="45">
      <c r="A970" s="9" t="s">
        <v>202</v>
      </c>
      <c r="B970" s="9" t="s">
        <v>503</v>
      </c>
      <c r="C970" s="10" t="s">
        <v>2113</v>
      </c>
      <c r="D970" s="11" t="s">
        <v>505</v>
      </c>
      <c r="E970" s="12">
        <v>25.411829999999998</v>
      </c>
    </row>
    <row r="971" spans="1:5" ht="45">
      <c r="A971" s="9" t="s">
        <v>203</v>
      </c>
      <c r="B971" s="9" t="s">
        <v>503</v>
      </c>
      <c r="C971" s="10" t="s">
        <v>2114</v>
      </c>
      <c r="D971" s="11" t="s">
        <v>505</v>
      </c>
      <c r="E971" s="12">
        <v>25.165109999999999</v>
      </c>
    </row>
    <row r="972" spans="1:5" ht="45">
      <c r="A972" s="9" t="s">
        <v>2115</v>
      </c>
      <c r="B972" s="9" t="s">
        <v>503</v>
      </c>
      <c r="C972" s="10" t="s">
        <v>2116</v>
      </c>
      <c r="D972" s="11" t="s">
        <v>505</v>
      </c>
      <c r="E972" s="12">
        <v>133.13855000000001</v>
      </c>
    </row>
    <row r="973" spans="1:5" ht="45">
      <c r="A973" s="9" t="s">
        <v>2117</v>
      </c>
      <c r="B973" s="9" t="s">
        <v>503</v>
      </c>
      <c r="C973" s="10" t="s">
        <v>2118</v>
      </c>
      <c r="D973" s="11" t="s">
        <v>505</v>
      </c>
      <c r="E973" s="12">
        <v>128.81484</v>
      </c>
    </row>
    <row r="974" spans="1:5" ht="45">
      <c r="A974" s="9" t="s">
        <v>2119</v>
      </c>
      <c r="B974" s="9" t="s">
        <v>503</v>
      </c>
      <c r="C974" s="10" t="s">
        <v>2120</v>
      </c>
      <c r="D974" s="11" t="s">
        <v>505</v>
      </c>
      <c r="E974" s="12">
        <v>192.1335</v>
      </c>
    </row>
    <row r="975" spans="1:5" ht="45">
      <c r="A975" s="9" t="s">
        <v>229</v>
      </c>
      <c r="B975" s="9" t="s">
        <v>503</v>
      </c>
      <c r="C975" s="10" t="s">
        <v>2121</v>
      </c>
      <c r="D975" s="11" t="s">
        <v>505</v>
      </c>
      <c r="E975" s="12">
        <v>77.308499999999995</v>
      </c>
    </row>
    <row r="976" spans="1:5" ht="45">
      <c r="A976" s="9" t="s">
        <v>230</v>
      </c>
      <c r="B976" s="9" t="s">
        <v>503</v>
      </c>
      <c r="C976" s="10" t="s">
        <v>2122</v>
      </c>
      <c r="D976" s="11" t="s">
        <v>505</v>
      </c>
      <c r="E976" s="12">
        <v>88.971040000000002</v>
      </c>
    </row>
    <row r="977" spans="1:5" ht="45">
      <c r="A977" s="9" t="s">
        <v>231</v>
      </c>
      <c r="B977" s="9" t="s">
        <v>503</v>
      </c>
      <c r="C977" s="10" t="s">
        <v>2123</v>
      </c>
      <c r="D977" s="11" t="s">
        <v>505</v>
      </c>
      <c r="E977" s="12">
        <v>100.92295</v>
      </c>
    </row>
    <row r="978" spans="1:5" ht="45">
      <c r="A978" s="9" t="s">
        <v>232</v>
      </c>
      <c r="B978" s="9" t="s">
        <v>503</v>
      </c>
      <c r="C978" s="10" t="s">
        <v>2124</v>
      </c>
      <c r="D978" s="11" t="s">
        <v>505</v>
      </c>
      <c r="E978" s="12">
        <v>126.72704</v>
      </c>
    </row>
    <row r="979" spans="1:5" ht="45">
      <c r="A979" s="9" t="s">
        <v>233</v>
      </c>
      <c r="B979" s="9" t="s">
        <v>503</v>
      </c>
      <c r="C979" s="10" t="s">
        <v>2125</v>
      </c>
      <c r="D979" s="11" t="s">
        <v>505</v>
      </c>
      <c r="E979" s="12">
        <v>138.78972999999999</v>
      </c>
    </row>
    <row r="980" spans="1:5" ht="45">
      <c r="A980" s="9" t="s">
        <v>227</v>
      </c>
      <c r="B980" s="9" t="s">
        <v>503</v>
      </c>
      <c r="C980" s="10" t="s">
        <v>2126</v>
      </c>
      <c r="D980" s="11" t="s">
        <v>505</v>
      </c>
      <c r="E980" s="12">
        <v>51.791089999999997</v>
      </c>
    </row>
    <row r="981" spans="1:5" ht="45">
      <c r="A981" s="9" t="s">
        <v>228</v>
      </c>
      <c r="B981" s="9" t="s">
        <v>503</v>
      </c>
      <c r="C981" s="10" t="s">
        <v>2127</v>
      </c>
      <c r="D981" s="11" t="s">
        <v>505</v>
      </c>
      <c r="E981" s="12">
        <v>63.702199999999998</v>
      </c>
    </row>
    <row r="982" spans="1:5" ht="45">
      <c r="A982" s="9" t="s">
        <v>211</v>
      </c>
      <c r="B982" s="9" t="s">
        <v>503</v>
      </c>
      <c r="C982" s="10" t="s">
        <v>2128</v>
      </c>
      <c r="D982" s="11" t="s">
        <v>505</v>
      </c>
      <c r="E982" s="12">
        <v>36.800849999999997</v>
      </c>
    </row>
    <row r="983" spans="1:5" ht="45">
      <c r="A983" s="9" t="s">
        <v>212</v>
      </c>
      <c r="B983" s="9" t="s">
        <v>503</v>
      </c>
      <c r="C983" s="10" t="s">
        <v>2129</v>
      </c>
      <c r="D983" s="11" t="s">
        <v>505</v>
      </c>
      <c r="E983" s="12">
        <v>36.800849999999997</v>
      </c>
    </row>
    <row r="984" spans="1:5" ht="45">
      <c r="A984" s="9" t="s">
        <v>213</v>
      </c>
      <c r="B984" s="9" t="s">
        <v>503</v>
      </c>
      <c r="C984" s="10" t="s">
        <v>2130</v>
      </c>
      <c r="D984" s="11" t="s">
        <v>505</v>
      </c>
      <c r="E984" s="12">
        <v>36.443559999999998</v>
      </c>
    </row>
    <row r="985" spans="1:5" ht="45">
      <c r="A985" s="9" t="s">
        <v>214</v>
      </c>
      <c r="B985" s="9" t="s">
        <v>503</v>
      </c>
      <c r="C985" s="10" t="s">
        <v>2131</v>
      </c>
      <c r="D985" s="11" t="s">
        <v>505</v>
      </c>
      <c r="E985" s="12">
        <v>36.443559999999998</v>
      </c>
    </row>
    <row r="986" spans="1:5" ht="45">
      <c r="A986" s="9" t="s">
        <v>215</v>
      </c>
      <c r="B986" s="9" t="s">
        <v>503</v>
      </c>
      <c r="C986" s="10" t="s">
        <v>2132</v>
      </c>
      <c r="D986" s="11" t="s">
        <v>505</v>
      </c>
      <c r="E986" s="12">
        <v>38.626860000000001</v>
      </c>
    </row>
    <row r="987" spans="1:5" ht="45">
      <c r="A987" s="9" t="s">
        <v>216</v>
      </c>
      <c r="B987" s="9" t="s">
        <v>503</v>
      </c>
      <c r="C987" s="10" t="s">
        <v>2133</v>
      </c>
      <c r="D987" s="11" t="s">
        <v>505</v>
      </c>
      <c r="E987" s="12">
        <v>38.251849999999997</v>
      </c>
    </row>
    <row r="988" spans="1:5" ht="45">
      <c r="A988" s="9" t="s">
        <v>217</v>
      </c>
      <c r="B988" s="9" t="s">
        <v>503</v>
      </c>
      <c r="C988" s="10" t="s">
        <v>2134</v>
      </c>
      <c r="D988" s="11" t="s">
        <v>505</v>
      </c>
      <c r="E988" s="12">
        <v>38.251849999999997</v>
      </c>
    </row>
    <row r="989" spans="1:5" ht="45">
      <c r="A989" s="9" t="s">
        <v>218</v>
      </c>
      <c r="B989" s="9" t="s">
        <v>503</v>
      </c>
      <c r="C989" s="10" t="s">
        <v>2135</v>
      </c>
      <c r="D989" s="11" t="s">
        <v>505</v>
      </c>
      <c r="E989" s="12">
        <v>38.626860000000001</v>
      </c>
    </row>
    <row r="990" spans="1:5" ht="60">
      <c r="A990" s="9" t="s">
        <v>234</v>
      </c>
      <c r="B990" s="9" t="s">
        <v>503</v>
      </c>
      <c r="C990" s="10" t="s">
        <v>2136</v>
      </c>
      <c r="D990" s="11" t="s">
        <v>505</v>
      </c>
      <c r="E990" s="12">
        <v>30.412469999999999</v>
      </c>
    </row>
    <row r="991" spans="1:5" ht="60">
      <c r="A991" s="9" t="s">
        <v>235</v>
      </c>
      <c r="B991" s="9" t="s">
        <v>503</v>
      </c>
      <c r="C991" s="10" t="s">
        <v>2137</v>
      </c>
      <c r="D991" s="11" t="s">
        <v>505</v>
      </c>
      <c r="E991" s="12">
        <v>30.412469999999999</v>
      </c>
    </row>
    <row r="992" spans="1:5" ht="60">
      <c r="A992" s="9" t="s">
        <v>317</v>
      </c>
      <c r="B992" s="9" t="s">
        <v>503</v>
      </c>
      <c r="C992" s="10" t="s">
        <v>2138</v>
      </c>
      <c r="D992" s="11" t="s">
        <v>505</v>
      </c>
      <c r="E992" s="12">
        <v>7.1584500000000002</v>
      </c>
    </row>
    <row r="993" spans="1:5" ht="60">
      <c r="A993" s="9" t="s">
        <v>318</v>
      </c>
      <c r="B993" s="9" t="s">
        <v>503</v>
      </c>
      <c r="C993" s="10" t="s">
        <v>2139</v>
      </c>
      <c r="D993" s="11" t="s">
        <v>505</v>
      </c>
      <c r="E993" s="12">
        <v>7.1584500000000002</v>
      </c>
    </row>
    <row r="994" spans="1:5" ht="60">
      <c r="A994" s="9" t="s">
        <v>319</v>
      </c>
      <c r="B994" s="9" t="s">
        <v>611</v>
      </c>
      <c r="C994" s="10" t="s">
        <v>2140</v>
      </c>
      <c r="D994" s="11" t="s">
        <v>505</v>
      </c>
      <c r="E994" s="12">
        <v>7.4516600000000004</v>
      </c>
    </row>
    <row r="995" spans="1:5" ht="45">
      <c r="A995" s="9" t="s">
        <v>2141</v>
      </c>
      <c r="B995" s="9" t="s">
        <v>503</v>
      </c>
      <c r="C995" s="10" t="s">
        <v>2142</v>
      </c>
      <c r="D995" s="11" t="s">
        <v>505</v>
      </c>
      <c r="E995" s="12">
        <v>8.0376100000000008</v>
      </c>
    </row>
    <row r="996" spans="1:5" ht="60">
      <c r="A996" s="9" t="s">
        <v>2143</v>
      </c>
      <c r="B996" s="9" t="s">
        <v>503</v>
      </c>
      <c r="C996" s="10" t="s">
        <v>2144</v>
      </c>
      <c r="D996" s="11" t="s">
        <v>505</v>
      </c>
      <c r="E996" s="12">
        <v>16.260639999999999</v>
      </c>
    </row>
    <row r="997" spans="1:5" ht="60">
      <c r="A997" s="9" t="s">
        <v>322</v>
      </c>
      <c r="B997" s="9" t="s">
        <v>503</v>
      </c>
      <c r="C997" s="10" t="s">
        <v>2145</v>
      </c>
      <c r="D997" s="11" t="s">
        <v>505</v>
      </c>
      <c r="E997" s="12">
        <v>15.888059999999999</v>
      </c>
    </row>
    <row r="998" spans="1:5" ht="60">
      <c r="A998" s="9" t="s">
        <v>320</v>
      </c>
      <c r="B998" s="9" t="s">
        <v>611</v>
      </c>
      <c r="C998" s="10" t="s">
        <v>2146</v>
      </c>
      <c r="D998" s="11" t="s">
        <v>505</v>
      </c>
      <c r="E998" s="12">
        <v>16.953009999999999</v>
      </c>
    </row>
    <row r="999" spans="1:5" ht="60">
      <c r="A999" s="9" t="s">
        <v>2147</v>
      </c>
      <c r="B999" s="9" t="s">
        <v>503</v>
      </c>
      <c r="C999" s="10" t="s">
        <v>2148</v>
      </c>
      <c r="D999" s="11" t="s">
        <v>505</v>
      </c>
      <c r="E999" s="12">
        <v>16.182729999999999</v>
      </c>
    </row>
    <row r="1000" spans="1:5" ht="60">
      <c r="A1000" s="9" t="s">
        <v>323</v>
      </c>
      <c r="B1000" s="9" t="s">
        <v>503</v>
      </c>
      <c r="C1000" s="10" t="s">
        <v>2149</v>
      </c>
      <c r="D1000" s="11" t="s">
        <v>505</v>
      </c>
      <c r="E1000" s="12">
        <v>16.493320000000001</v>
      </c>
    </row>
    <row r="1001" spans="1:5" ht="45">
      <c r="A1001" s="9" t="s">
        <v>321</v>
      </c>
      <c r="B1001" s="9" t="s">
        <v>503</v>
      </c>
      <c r="C1001" s="10" t="s">
        <v>2150</v>
      </c>
      <c r="D1001" s="11" t="s">
        <v>505</v>
      </c>
      <c r="E1001" s="12">
        <v>17.29984</v>
      </c>
    </row>
    <row r="1002" spans="1:5" ht="30">
      <c r="A1002" s="9" t="s">
        <v>310</v>
      </c>
      <c r="B1002" s="9" t="s">
        <v>503</v>
      </c>
      <c r="C1002" s="10" t="s">
        <v>2151</v>
      </c>
      <c r="D1002" s="11" t="s">
        <v>505</v>
      </c>
      <c r="E1002" s="12">
        <v>9.2079699999999995</v>
      </c>
    </row>
    <row r="1003" spans="1:5" ht="45">
      <c r="A1003" s="9" t="s">
        <v>309</v>
      </c>
      <c r="B1003" s="9" t="s">
        <v>503</v>
      </c>
      <c r="C1003" s="10" t="s">
        <v>2152</v>
      </c>
      <c r="D1003" s="11" t="s">
        <v>505</v>
      </c>
      <c r="E1003" s="12">
        <v>41.820889999999999</v>
      </c>
    </row>
    <row r="1004" spans="1:5" ht="45">
      <c r="A1004" s="9" t="s">
        <v>308</v>
      </c>
      <c r="B1004" s="9" t="s">
        <v>503</v>
      </c>
      <c r="C1004" s="10" t="s">
        <v>2153</v>
      </c>
      <c r="D1004" s="11" t="s">
        <v>505</v>
      </c>
      <c r="E1004" s="12">
        <v>128.81012999999999</v>
      </c>
    </row>
    <row r="1005" spans="1:5" ht="45">
      <c r="A1005" s="9" t="s">
        <v>328</v>
      </c>
      <c r="B1005" s="9" t="s">
        <v>503</v>
      </c>
      <c r="C1005" s="10" t="s">
        <v>2154</v>
      </c>
      <c r="D1005" s="11" t="s">
        <v>505</v>
      </c>
      <c r="E1005" s="12">
        <v>32.144120000000001</v>
      </c>
    </row>
    <row r="1006" spans="1:5" ht="45">
      <c r="A1006" s="9" t="s">
        <v>329</v>
      </c>
      <c r="B1006" s="9" t="s">
        <v>503</v>
      </c>
      <c r="C1006" s="10" t="s">
        <v>2155</v>
      </c>
      <c r="D1006" s="11" t="s">
        <v>505</v>
      </c>
      <c r="E1006" s="12">
        <v>32.144120000000001</v>
      </c>
    </row>
    <row r="1007" spans="1:5" ht="45">
      <c r="A1007" s="9" t="s">
        <v>2156</v>
      </c>
      <c r="B1007" s="9" t="s">
        <v>503</v>
      </c>
      <c r="C1007" s="10" t="s">
        <v>2157</v>
      </c>
      <c r="D1007" s="11" t="s">
        <v>505</v>
      </c>
      <c r="E1007" s="12">
        <v>25.112719999999999</v>
      </c>
    </row>
    <row r="1008" spans="1:5" ht="45">
      <c r="A1008" s="9" t="s">
        <v>465</v>
      </c>
      <c r="B1008" s="9" t="s">
        <v>503</v>
      </c>
      <c r="C1008" s="10" t="s">
        <v>2158</v>
      </c>
      <c r="D1008" s="11" t="s">
        <v>505</v>
      </c>
      <c r="E1008" s="12">
        <v>22.47823</v>
      </c>
    </row>
    <row r="1009" spans="1:5" ht="45">
      <c r="A1009" s="9" t="s">
        <v>2159</v>
      </c>
      <c r="B1009" s="9" t="s">
        <v>503</v>
      </c>
      <c r="C1009" s="10" t="s">
        <v>2160</v>
      </c>
      <c r="D1009" s="11" t="s">
        <v>505</v>
      </c>
      <c r="E1009" s="12">
        <v>25.112719999999999</v>
      </c>
    </row>
    <row r="1010" spans="1:5" ht="45">
      <c r="A1010" s="9" t="s">
        <v>464</v>
      </c>
      <c r="B1010" s="9" t="s">
        <v>503</v>
      </c>
      <c r="C1010" s="10" t="s">
        <v>2161</v>
      </c>
      <c r="D1010" s="11" t="s">
        <v>505</v>
      </c>
      <c r="E1010" s="12">
        <v>22.47823</v>
      </c>
    </row>
    <row r="1011" spans="1:5" ht="45">
      <c r="A1011" s="9" t="s">
        <v>2162</v>
      </c>
      <c r="B1011" s="9" t="s">
        <v>503</v>
      </c>
      <c r="C1011" s="10" t="s">
        <v>2163</v>
      </c>
      <c r="D1011" s="11" t="s">
        <v>505</v>
      </c>
      <c r="E1011" s="12">
        <v>24.020849999999999</v>
      </c>
    </row>
    <row r="1012" spans="1:5" ht="45">
      <c r="A1012" s="9" t="s">
        <v>467</v>
      </c>
      <c r="B1012" s="9" t="s">
        <v>503</v>
      </c>
      <c r="C1012" s="10" t="s">
        <v>2164</v>
      </c>
      <c r="D1012" s="11" t="s">
        <v>505</v>
      </c>
      <c r="E1012" s="12">
        <v>24.020849999999999</v>
      </c>
    </row>
    <row r="1013" spans="1:5" ht="45">
      <c r="A1013" s="9" t="s">
        <v>2165</v>
      </c>
      <c r="B1013" s="9" t="s">
        <v>503</v>
      </c>
      <c r="C1013" s="10" t="s">
        <v>2166</v>
      </c>
      <c r="D1013" s="11" t="s">
        <v>505</v>
      </c>
      <c r="E1013" s="12">
        <v>25.112719999999999</v>
      </c>
    </row>
    <row r="1014" spans="1:5" ht="45">
      <c r="A1014" s="9" t="s">
        <v>466</v>
      </c>
      <c r="B1014" s="9" t="s">
        <v>503</v>
      </c>
      <c r="C1014" s="10" t="s">
        <v>2167</v>
      </c>
      <c r="D1014" s="11" t="s">
        <v>505</v>
      </c>
      <c r="E1014" s="12">
        <v>22.47823</v>
      </c>
    </row>
    <row r="1015" spans="1:5" ht="45">
      <c r="A1015" s="9" t="s">
        <v>311</v>
      </c>
      <c r="B1015" s="9" t="s">
        <v>503</v>
      </c>
      <c r="C1015" s="10" t="s">
        <v>2168</v>
      </c>
      <c r="D1015" s="11" t="s">
        <v>505</v>
      </c>
      <c r="E1015" s="12">
        <v>15.59736</v>
      </c>
    </row>
    <row r="1016" spans="1:5" ht="60">
      <c r="A1016" s="9" t="s">
        <v>312</v>
      </c>
      <c r="B1016" s="9" t="s">
        <v>503</v>
      </c>
      <c r="C1016" s="10" t="s">
        <v>2169</v>
      </c>
      <c r="D1016" s="11" t="s">
        <v>505</v>
      </c>
      <c r="E1016" s="12">
        <v>15.59736</v>
      </c>
    </row>
    <row r="1017" spans="1:5" ht="45">
      <c r="A1017" s="9" t="s">
        <v>313</v>
      </c>
      <c r="B1017" s="9" t="s">
        <v>503</v>
      </c>
      <c r="C1017" s="10" t="s">
        <v>2170</v>
      </c>
      <c r="D1017" s="11" t="s">
        <v>505</v>
      </c>
      <c r="E1017" s="12">
        <v>16.306319999999999</v>
      </c>
    </row>
    <row r="1018" spans="1:5" ht="45">
      <c r="A1018" s="9" t="s">
        <v>314</v>
      </c>
      <c r="B1018" s="9" t="s">
        <v>503</v>
      </c>
      <c r="C1018" s="10" t="s">
        <v>2171</v>
      </c>
      <c r="D1018" s="11" t="s">
        <v>505</v>
      </c>
      <c r="E1018" s="12">
        <v>15.259130000000001</v>
      </c>
    </row>
    <row r="1019" spans="1:5" ht="30">
      <c r="A1019" s="9" t="s">
        <v>331</v>
      </c>
      <c r="B1019" s="9" t="s">
        <v>503</v>
      </c>
      <c r="C1019" s="10" t="s">
        <v>2172</v>
      </c>
      <c r="D1019" s="11" t="s">
        <v>505</v>
      </c>
      <c r="E1019" s="12">
        <v>14.25648</v>
      </c>
    </row>
    <row r="1020" spans="1:5" ht="45">
      <c r="A1020" s="9" t="s">
        <v>330</v>
      </c>
      <c r="B1020" s="9" t="s">
        <v>503</v>
      </c>
      <c r="C1020" s="10" t="s">
        <v>2173</v>
      </c>
      <c r="D1020" s="11" t="s">
        <v>505</v>
      </c>
      <c r="E1020" s="12">
        <v>14.572469999999999</v>
      </c>
    </row>
    <row r="1021" spans="1:5" ht="60">
      <c r="A1021" s="9" t="s">
        <v>2174</v>
      </c>
      <c r="B1021" s="9" t="s">
        <v>503</v>
      </c>
      <c r="C1021" s="10" t="s">
        <v>2175</v>
      </c>
      <c r="D1021" s="11" t="s">
        <v>505</v>
      </c>
      <c r="E1021" s="12">
        <v>24.665790000000001</v>
      </c>
    </row>
    <row r="1022" spans="1:5" ht="60">
      <c r="A1022" s="9" t="s">
        <v>2176</v>
      </c>
      <c r="B1022" s="9" t="s">
        <v>503</v>
      </c>
      <c r="C1022" s="10" t="s">
        <v>2177</v>
      </c>
      <c r="D1022" s="11" t="s">
        <v>505</v>
      </c>
      <c r="E1022" s="12">
        <v>24.364090000000001</v>
      </c>
    </row>
    <row r="1023" spans="1:5" ht="60">
      <c r="A1023" s="9" t="s">
        <v>2178</v>
      </c>
      <c r="B1023" s="9" t="s">
        <v>503</v>
      </c>
      <c r="C1023" s="10" t="s">
        <v>2179</v>
      </c>
      <c r="D1023" s="11" t="s">
        <v>505</v>
      </c>
      <c r="E1023" s="12">
        <v>26.358540000000001</v>
      </c>
    </row>
    <row r="1024" spans="1:5" ht="45">
      <c r="A1024" s="9" t="s">
        <v>2180</v>
      </c>
      <c r="B1024" s="9" t="s">
        <v>503</v>
      </c>
      <c r="C1024" s="10" t="s">
        <v>2181</v>
      </c>
      <c r="D1024" s="11" t="s">
        <v>505</v>
      </c>
      <c r="E1024" s="12">
        <v>27.556650000000001</v>
      </c>
    </row>
    <row r="1025" spans="1:5" ht="45">
      <c r="A1025" s="9" t="s">
        <v>2182</v>
      </c>
      <c r="B1025" s="9" t="s">
        <v>503</v>
      </c>
      <c r="C1025" s="10" t="s">
        <v>2183</v>
      </c>
      <c r="D1025" s="11" t="s">
        <v>505</v>
      </c>
      <c r="E1025" s="12">
        <v>24.364090000000001</v>
      </c>
    </row>
    <row r="1026" spans="1:5" ht="45">
      <c r="A1026" s="9" t="s">
        <v>2184</v>
      </c>
      <c r="B1026" s="9" t="s">
        <v>503</v>
      </c>
      <c r="C1026" s="10" t="s">
        <v>2185</v>
      </c>
      <c r="D1026" s="11" t="s">
        <v>505</v>
      </c>
      <c r="E1026" s="12">
        <v>26.358540000000001</v>
      </c>
    </row>
    <row r="1027" spans="1:5" ht="60">
      <c r="A1027" s="9" t="s">
        <v>2186</v>
      </c>
      <c r="B1027" s="9" t="s">
        <v>503</v>
      </c>
      <c r="C1027" s="10" t="s">
        <v>2187</v>
      </c>
      <c r="D1027" s="11" t="s">
        <v>505</v>
      </c>
      <c r="E1027" s="12">
        <v>41.029949999999999</v>
      </c>
    </row>
    <row r="1028" spans="1:5" ht="60">
      <c r="A1028" s="9" t="s">
        <v>2188</v>
      </c>
      <c r="B1028" s="9" t="s">
        <v>503</v>
      </c>
      <c r="C1028" s="10" t="s">
        <v>2189</v>
      </c>
      <c r="D1028" s="11" t="s">
        <v>505</v>
      </c>
      <c r="E1028" s="12">
        <v>43.3155</v>
      </c>
    </row>
    <row r="1029" spans="1:5" ht="75">
      <c r="A1029" s="9" t="s">
        <v>2190</v>
      </c>
      <c r="B1029" s="9" t="s">
        <v>611</v>
      </c>
      <c r="C1029" s="10" t="s">
        <v>2191</v>
      </c>
      <c r="D1029" s="11" t="s">
        <v>505</v>
      </c>
      <c r="E1029" s="12">
        <v>21.725190000000001</v>
      </c>
    </row>
    <row r="1030" spans="1:5" ht="30">
      <c r="A1030" s="9" t="s">
        <v>447</v>
      </c>
      <c r="B1030" s="9" t="s">
        <v>503</v>
      </c>
      <c r="C1030" s="10" t="s">
        <v>2192</v>
      </c>
      <c r="D1030" s="11" t="s">
        <v>505</v>
      </c>
      <c r="E1030" s="12">
        <v>39.779159999999997</v>
      </c>
    </row>
    <row r="1031" spans="1:5" ht="45">
      <c r="A1031" s="9" t="s">
        <v>2193</v>
      </c>
      <c r="B1031" s="9" t="s">
        <v>503</v>
      </c>
      <c r="C1031" s="10" t="s">
        <v>2194</v>
      </c>
      <c r="D1031" s="11" t="s">
        <v>505</v>
      </c>
      <c r="E1031" s="12">
        <v>37.220329999999997</v>
      </c>
    </row>
    <row r="1032" spans="1:5" ht="30">
      <c r="A1032" s="9" t="s">
        <v>448</v>
      </c>
      <c r="B1032" s="9" t="s">
        <v>611</v>
      </c>
      <c r="C1032" s="10" t="s">
        <v>2195</v>
      </c>
      <c r="D1032" s="11" t="s">
        <v>505</v>
      </c>
      <c r="E1032" s="12">
        <v>36.348030000000001</v>
      </c>
    </row>
    <row r="1033" spans="1:5" ht="45">
      <c r="A1033" s="9" t="s">
        <v>2196</v>
      </c>
      <c r="B1033" s="9" t="s">
        <v>503</v>
      </c>
      <c r="C1033" s="10" t="s">
        <v>2197</v>
      </c>
      <c r="D1033" s="11" t="s">
        <v>505</v>
      </c>
      <c r="E1033" s="12">
        <v>54.86157</v>
      </c>
    </row>
    <row r="1034" spans="1:5" ht="45">
      <c r="A1034" s="9" t="s">
        <v>2198</v>
      </c>
      <c r="B1034" s="9" t="s">
        <v>503</v>
      </c>
      <c r="C1034" s="10" t="s">
        <v>2199</v>
      </c>
      <c r="D1034" s="11" t="s">
        <v>505</v>
      </c>
      <c r="E1034" s="12">
        <v>69.347499999999997</v>
      </c>
    </row>
    <row r="1035" spans="1:5" ht="45">
      <c r="A1035" s="9" t="s">
        <v>2200</v>
      </c>
      <c r="B1035" s="9" t="s">
        <v>503</v>
      </c>
      <c r="C1035" s="10" t="s">
        <v>2201</v>
      </c>
      <c r="D1035" s="11" t="s">
        <v>505</v>
      </c>
      <c r="E1035" s="12">
        <v>58.405999999999999</v>
      </c>
    </row>
    <row r="1036" spans="1:5" ht="30">
      <c r="A1036" s="9" t="s">
        <v>2202</v>
      </c>
      <c r="B1036" s="9" t="s">
        <v>503</v>
      </c>
      <c r="C1036" s="10" t="s">
        <v>2203</v>
      </c>
      <c r="D1036" s="11" t="s">
        <v>505</v>
      </c>
      <c r="E1036" s="12">
        <v>2915.67704</v>
      </c>
    </row>
    <row r="1037" spans="1:5" ht="45">
      <c r="A1037" s="9" t="s">
        <v>2204</v>
      </c>
      <c r="B1037" s="9" t="s">
        <v>503</v>
      </c>
      <c r="C1037" s="10" t="s">
        <v>2205</v>
      </c>
      <c r="D1037" s="11" t="s">
        <v>505</v>
      </c>
      <c r="E1037" s="12">
        <v>31.021170000000001</v>
      </c>
    </row>
    <row r="1038" spans="1:5" ht="30">
      <c r="A1038" s="9" t="s">
        <v>2206</v>
      </c>
      <c r="B1038" s="9" t="s">
        <v>503</v>
      </c>
      <c r="C1038" s="10" t="s">
        <v>2207</v>
      </c>
      <c r="D1038" s="11" t="s">
        <v>505</v>
      </c>
      <c r="E1038" s="12">
        <v>144.45998</v>
      </c>
    </row>
    <row r="1039" spans="1:5" ht="30">
      <c r="A1039" s="9" t="s">
        <v>2208</v>
      </c>
      <c r="B1039" s="9" t="s">
        <v>503</v>
      </c>
      <c r="C1039" s="10" t="s">
        <v>2209</v>
      </c>
      <c r="D1039" s="11" t="s">
        <v>505</v>
      </c>
      <c r="E1039" s="12">
        <v>144.45998</v>
      </c>
    </row>
    <row r="1040" spans="1:5" ht="30">
      <c r="A1040" s="9" t="s">
        <v>2210</v>
      </c>
      <c r="B1040" s="9" t="s">
        <v>503</v>
      </c>
      <c r="C1040" s="10" t="s">
        <v>2211</v>
      </c>
      <c r="D1040" s="11" t="s">
        <v>505</v>
      </c>
      <c r="E1040" s="12">
        <v>27.49314</v>
      </c>
    </row>
    <row r="1041" spans="1:5" ht="60">
      <c r="A1041" s="9" t="s">
        <v>2212</v>
      </c>
      <c r="B1041" s="9" t="s">
        <v>503</v>
      </c>
      <c r="C1041" s="10" t="s">
        <v>2213</v>
      </c>
      <c r="D1041" s="11" t="s">
        <v>505</v>
      </c>
      <c r="E1041" s="12">
        <v>26.883130000000001</v>
      </c>
    </row>
    <row r="1042" spans="1:5" ht="60">
      <c r="A1042" s="9" t="s">
        <v>2214</v>
      </c>
      <c r="B1042" s="9" t="s">
        <v>503</v>
      </c>
      <c r="C1042" s="10" t="s">
        <v>2215</v>
      </c>
      <c r="D1042" s="11" t="s">
        <v>505</v>
      </c>
      <c r="E1042" s="12">
        <v>26.883130000000001</v>
      </c>
    </row>
    <row r="1043" spans="1:5" ht="45">
      <c r="A1043" s="9" t="s">
        <v>2216</v>
      </c>
      <c r="B1043" s="9" t="s">
        <v>503</v>
      </c>
      <c r="C1043" s="10" t="s">
        <v>2217</v>
      </c>
      <c r="D1043" s="11" t="s">
        <v>505</v>
      </c>
      <c r="E1043" s="12">
        <v>25.714320000000001</v>
      </c>
    </row>
    <row r="1044" spans="1:5" ht="60">
      <c r="A1044" s="9" t="s">
        <v>2218</v>
      </c>
      <c r="B1044" s="9" t="s">
        <v>503</v>
      </c>
      <c r="C1044" s="10" t="s">
        <v>2219</v>
      </c>
      <c r="D1044" s="11" t="s">
        <v>505</v>
      </c>
      <c r="E1044" s="12">
        <v>26.883130000000001</v>
      </c>
    </row>
    <row r="1045" spans="1:5" ht="45">
      <c r="A1045" s="9" t="s">
        <v>2220</v>
      </c>
      <c r="B1045" s="9" t="s">
        <v>503</v>
      </c>
      <c r="C1045" s="10" t="s">
        <v>2221</v>
      </c>
      <c r="D1045" s="11" t="s">
        <v>505</v>
      </c>
      <c r="E1045" s="12">
        <v>108.15743999999999</v>
      </c>
    </row>
    <row r="1046" spans="1:5" ht="45">
      <c r="A1046" s="9" t="s">
        <v>2222</v>
      </c>
      <c r="B1046" s="9" t="s">
        <v>503</v>
      </c>
      <c r="C1046" s="10" t="s">
        <v>2223</v>
      </c>
      <c r="D1046" s="11" t="s">
        <v>505</v>
      </c>
      <c r="E1046" s="12">
        <v>140.48365999999999</v>
      </c>
    </row>
    <row r="1047" spans="1:5" ht="45">
      <c r="A1047" s="9" t="s">
        <v>2224</v>
      </c>
      <c r="B1047" s="9" t="s">
        <v>503</v>
      </c>
      <c r="C1047" s="10" t="s">
        <v>2225</v>
      </c>
      <c r="D1047" s="11" t="s">
        <v>505</v>
      </c>
      <c r="E1047" s="12">
        <v>176.05841000000001</v>
      </c>
    </row>
    <row r="1048" spans="1:5" ht="60">
      <c r="A1048" s="9" t="s">
        <v>2226</v>
      </c>
      <c r="B1048" s="9" t="s">
        <v>503</v>
      </c>
      <c r="C1048" s="10" t="s">
        <v>2227</v>
      </c>
      <c r="D1048" s="11" t="s">
        <v>505</v>
      </c>
      <c r="E1048" s="12">
        <v>153.89187000000001</v>
      </c>
    </row>
    <row r="1049" spans="1:5" ht="60">
      <c r="A1049" s="9" t="s">
        <v>2228</v>
      </c>
      <c r="B1049" s="9" t="s">
        <v>503</v>
      </c>
      <c r="C1049" s="10" t="s">
        <v>2229</v>
      </c>
      <c r="D1049" s="11" t="s">
        <v>505</v>
      </c>
      <c r="E1049" s="12">
        <v>158.19140999999999</v>
      </c>
    </row>
    <row r="1050" spans="1:5" ht="45">
      <c r="A1050" s="9" t="s">
        <v>2230</v>
      </c>
      <c r="B1050" s="9" t="s">
        <v>503</v>
      </c>
      <c r="C1050" s="10" t="s">
        <v>2231</v>
      </c>
      <c r="D1050" s="11" t="s">
        <v>505</v>
      </c>
      <c r="E1050" s="12">
        <v>112.29774</v>
      </c>
    </row>
    <row r="1051" spans="1:5" ht="30">
      <c r="A1051" s="9" t="s">
        <v>2232</v>
      </c>
      <c r="B1051" s="9" t="s">
        <v>503</v>
      </c>
      <c r="C1051" s="10" t="s">
        <v>2233</v>
      </c>
      <c r="D1051" s="11" t="s">
        <v>505</v>
      </c>
      <c r="E1051" s="12">
        <v>28.802320000000002</v>
      </c>
    </row>
    <row r="1052" spans="1:5" ht="45">
      <c r="A1052" s="9" t="s">
        <v>2234</v>
      </c>
      <c r="B1052" s="9" t="s">
        <v>503</v>
      </c>
      <c r="C1052" s="10" t="s">
        <v>2235</v>
      </c>
      <c r="D1052" s="11" t="s">
        <v>505</v>
      </c>
      <c r="E1052" s="12">
        <v>73.083479999999994</v>
      </c>
    </row>
    <row r="1053" spans="1:5" ht="45">
      <c r="A1053" s="9" t="s">
        <v>2236</v>
      </c>
      <c r="B1053" s="9" t="s">
        <v>503</v>
      </c>
      <c r="C1053" s="10" t="s">
        <v>2237</v>
      </c>
      <c r="D1053" s="11" t="s">
        <v>505</v>
      </c>
      <c r="E1053" s="12">
        <v>160.03862000000001</v>
      </c>
    </row>
    <row r="1054" spans="1:5" ht="45">
      <c r="A1054" s="9" t="s">
        <v>2238</v>
      </c>
      <c r="B1054" s="9" t="s">
        <v>503</v>
      </c>
      <c r="C1054" s="10" t="s">
        <v>2239</v>
      </c>
      <c r="D1054" s="11" t="s">
        <v>505</v>
      </c>
      <c r="E1054" s="12">
        <v>148.768</v>
      </c>
    </row>
    <row r="1055" spans="1:5" ht="45">
      <c r="A1055" s="9" t="s">
        <v>2240</v>
      </c>
      <c r="B1055" s="9" t="s">
        <v>503</v>
      </c>
      <c r="C1055" s="10" t="s">
        <v>2241</v>
      </c>
      <c r="D1055" s="11" t="s">
        <v>505</v>
      </c>
      <c r="E1055" s="12">
        <v>306.76458000000002</v>
      </c>
    </row>
    <row r="1056" spans="1:5" ht="45">
      <c r="A1056" s="9" t="s">
        <v>2242</v>
      </c>
      <c r="B1056" s="9" t="s">
        <v>503</v>
      </c>
      <c r="C1056" s="10" t="s">
        <v>2243</v>
      </c>
      <c r="D1056" s="11" t="s">
        <v>505</v>
      </c>
      <c r="E1056" s="12">
        <v>114.37478</v>
      </c>
    </row>
    <row r="1057" spans="1:5" ht="60">
      <c r="A1057" s="9" t="s">
        <v>2244</v>
      </c>
      <c r="B1057" s="9" t="s">
        <v>503</v>
      </c>
      <c r="C1057" s="10" t="s">
        <v>2245</v>
      </c>
      <c r="D1057" s="11" t="s">
        <v>505</v>
      </c>
      <c r="E1057" s="12">
        <v>42.089530000000003</v>
      </c>
    </row>
    <row r="1058" spans="1:5" ht="60">
      <c r="A1058" s="9" t="s">
        <v>2246</v>
      </c>
      <c r="B1058" s="9" t="s">
        <v>503</v>
      </c>
      <c r="C1058" s="10" t="s">
        <v>2247</v>
      </c>
      <c r="D1058" s="11" t="s">
        <v>505</v>
      </c>
      <c r="E1058" s="12">
        <v>224.31341</v>
      </c>
    </row>
    <row r="1059" spans="1:5" ht="60">
      <c r="A1059" s="9" t="s">
        <v>2248</v>
      </c>
      <c r="B1059" s="9" t="s">
        <v>503</v>
      </c>
      <c r="C1059" s="10" t="s">
        <v>2249</v>
      </c>
      <c r="D1059" s="11" t="s">
        <v>505</v>
      </c>
      <c r="E1059" s="12">
        <v>224.31341</v>
      </c>
    </row>
    <row r="1060" spans="1:5" ht="45">
      <c r="A1060" s="9" t="s">
        <v>2250</v>
      </c>
      <c r="B1060" s="9" t="s">
        <v>503</v>
      </c>
      <c r="C1060" s="10" t="s">
        <v>2251</v>
      </c>
      <c r="D1060" s="11" t="s">
        <v>505</v>
      </c>
      <c r="E1060" s="12">
        <v>97.652450000000002</v>
      </c>
    </row>
    <row r="1061" spans="1:5" ht="45">
      <c r="A1061" s="9" t="s">
        <v>2252</v>
      </c>
      <c r="B1061" s="9" t="s">
        <v>503</v>
      </c>
      <c r="C1061" s="10" t="s">
        <v>2253</v>
      </c>
      <c r="D1061" s="11" t="s">
        <v>505</v>
      </c>
      <c r="E1061" s="12">
        <v>166.69103000000001</v>
      </c>
    </row>
    <row r="1062" spans="1:5" ht="45">
      <c r="A1062" s="9" t="s">
        <v>2254</v>
      </c>
      <c r="B1062" s="9" t="s">
        <v>503</v>
      </c>
      <c r="C1062" s="10" t="s">
        <v>2255</v>
      </c>
      <c r="D1062" s="11" t="s">
        <v>505</v>
      </c>
      <c r="E1062" s="12">
        <v>223.04146</v>
      </c>
    </row>
    <row r="1063" spans="1:5" ht="45">
      <c r="A1063" s="9" t="s">
        <v>2256</v>
      </c>
      <c r="B1063" s="9" t="s">
        <v>503</v>
      </c>
      <c r="C1063" s="10" t="s">
        <v>2257</v>
      </c>
      <c r="D1063" s="11" t="s">
        <v>505</v>
      </c>
      <c r="E1063" s="12">
        <v>223.04146</v>
      </c>
    </row>
    <row r="1064" spans="1:5" ht="45">
      <c r="A1064" s="9" t="s">
        <v>2258</v>
      </c>
      <c r="B1064" s="9" t="s">
        <v>503</v>
      </c>
      <c r="C1064" s="10" t="s">
        <v>2259</v>
      </c>
      <c r="D1064" s="11" t="s">
        <v>505</v>
      </c>
      <c r="E1064" s="12">
        <v>97.652450000000002</v>
      </c>
    </row>
    <row r="1065" spans="1:5" ht="60">
      <c r="A1065" s="9" t="s">
        <v>2260</v>
      </c>
      <c r="B1065" s="9" t="s">
        <v>503</v>
      </c>
      <c r="C1065" s="10" t="s">
        <v>2261</v>
      </c>
      <c r="D1065" s="11" t="s">
        <v>505</v>
      </c>
      <c r="E1065" s="12">
        <v>151.81263000000001</v>
      </c>
    </row>
    <row r="1066" spans="1:5" ht="60">
      <c r="A1066" s="9" t="s">
        <v>2262</v>
      </c>
      <c r="B1066" s="9" t="s">
        <v>503</v>
      </c>
      <c r="C1066" s="10" t="s">
        <v>2263</v>
      </c>
      <c r="D1066" s="11" t="s">
        <v>505</v>
      </c>
      <c r="E1066" s="12">
        <v>147.70957999999999</v>
      </c>
    </row>
    <row r="1067" spans="1:5" ht="60">
      <c r="A1067" s="9" t="s">
        <v>2264</v>
      </c>
      <c r="B1067" s="9" t="s">
        <v>503</v>
      </c>
      <c r="C1067" s="10" t="s">
        <v>2265</v>
      </c>
      <c r="D1067" s="11" t="s">
        <v>505</v>
      </c>
      <c r="E1067" s="12">
        <v>215.65598</v>
      </c>
    </row>
    <row r="1068" spans="1:5" ht="60">
      <c r="A1068" s="9" t="s">
        <v>2266</v>
      </c>
      <c r="B1068" s="9" t="s">
        <v>503</v>
      </c>
      <c r="C1068" s="10" t="s">
        <v>2267</v>
      </c>
      <c r="D1068" s="11" t="s">
        <v>505</v>
      </c>
      <c r="E1068" s="12">
        <v>208.43463</v>
      </c>
    </row>
    <row r="1069" spans="1:5" ht="60">
      <c r="A1069" s="9" t="s">
        <v>2268</v>
      </c>
      <c r="B1069" s="9" t="s">
        <v>503</v>
      </c>
      <c r="C1069" s="10" t="s">
        <v>2269</v>
      </c>
      <c r="D1069" s="11" t="s">
        <v>505</v>
      </c>
      <c r="E1069" s="12">
        <v>90.266970000000001</v>
      </c>
    </row>
    <row r="1070" spans="1:5" ht="60">
      <c r="A1070" s="9" t="s">
        <v>2270</v>
      </c>
      <c r="B1070" s="9" t="s">
        <v>503</v>
      </c>
      <c r="C1070" s="10" t="s">
        <v>2271</v>
      </c>
      <c r="D1070" s="11" t="s">
        <v>505</v>
      </c>
      <c r="E1070" s="12">
        <v>85.179180000000002</v>
      </c>
    </row>
    <row r="1071" spans="1:5" ht="45">
      <c r="A1071" s="9" t="s">
        <v>2272</v>
      </c>
      <c r="B1071" s="9" t="s">
        <v>503</v>
      </c>
      <c r="C1071" s="10" t="s">
        <v>2273</v>
      </c>
      <c r="D1071" s="11" t="s">
        <v>505</v>
      </c>
      <c r="E1071" s="12">
        <v>211.85491999999999</v>
      </c>
    </row>
    <row r="1072" spans="1:5" ht="45">
      <c r="A1072" s="9" t="s">
        <v>2274</v>
      </c>
      <c r="B1072" s="9" t="s">
        <v>503</v>
      </c>
      <c r="C1072" s="10" t="s">
        <v>2275</v>
      </c>
      <c r="D1072" s="11" t="s">
        <v>505</v>
      </c>
      <c r="E1072" s="12">
        <v>184.44879</v>
      </c>
    </row>
    <row r="1073" spans="1:5" ht="30">
      <c r="A1073" s="9" t="s">
        <v>2276</v>
      </c>
      <c r="B1073" s="9" t="s">
        <v>503</v>
      </c>
      <c r="C1073" s="10" t="s">
        <v>2277</v>
      </c>
      <c r="D1073" s="11" t="s">
        <v>505</v>
      </c>
      <c r="E1073" s="12">
        <v>433.97075000000001</v>
      </c>
    </row>
    <row r="1074" spans="1:5" ht="30">
      <c r="A1074" s="9" t="s">
        <v>2278</v>
      </c>
      <c r="B1074" s="9" t="s">
        <v>503</v>
      </c>
      <c r="C1074" s="10" t="s">
        <v>2279</v>
      </c>
      <c r="D1074" s="11" t="s">
        <v>505</v>
      </c>
      <c r="E1074" s="12">
        <v>640.94146999999998</v>
      </c>
    </row>
    <row r="1075" spans="1:5" ht="30">
      <c r="A1075" s="9" t="s">
        <v>2280</v>
      </c>
      <c r="B1075" s="9" t="s">
        <v>503</v>
      </c>
      <c r="C1075" s="10" t="s">
        <v>2281</v>
      </c>
      <c r="D1075" s="11" t="s">
        <v>505</v>
      </c>
      <c r="E1075" s="12">
        <v>851.25031000000001</v>
      </c>
    </row>
    <row r="1076" spans="1:5" ht="45">
      <c r="A1076" s="9" t="s">
        <v>2282</v>
      </c>
      <c r="B1076" s="9" t="s">
        <v>503</v>
      </c>
      <c r="C1076" s="10" t="s">
        <v>2283</v>
      </c>
      <c r="D1076" s="11" t="s">
        <v>505</v>
      </c>
      <c r="E1076" s="12">
        <v>49.975070000000002</v>
      </c>
    </row>
    <row r="1077" spans="1:5" ht="45">
      <c r="A1077" s="9" t="s">
        <v>2284</v>
      </c>
      <c r="B1077" s="9" t="s">
        <v>503</v>
      </c>
      <c r="C1077" s="10" t="s">
        <v>2285</v>
      </c>
      <c r="D1077" s="11" t="s">
        <v>1250</v>
      </c>
      <c r="E1077" s="12">
        <v>177.14364</v>
      </c>
    </row>
    <row r="1078" spans="1:5" ht="30">
      <c r="A1078" s="9" t="s">
        <v>2286</v>
      </c>
      <c r="B1078" s="9" t="s">
        <v>503</v>
      </c>
      <c r="C1078" s="10" t="s">
        <v>2287</v>
      </c>
      <c r="D1078" s="11" t="s">
        <v>505</v>
      </c>
      <c r="E1078" s="12">
        <v>305.54921999999999</v>
      </c>
    </row>
    <row r="1079" spans="1:5" ht="30">
      <c r="A1079" s="9" t="s">
        <v>2288</v>
      </c>
      <c r="B1079" s="9" t="s">
        <v>503</v>
      </c>
      <c r="C1079" s="10" t="s">
        <v>2289</v>
      </c>
      <c r="D1079" s="11" t="s">
        <v>505</v>
      </c>
      <c r="E1079" s="12">
        <v>261.86318</v>
      </c>
    </row>
    <row r="1080" spans="1:5" ht="30">
      <c r="A1080" s="9" t="s">
        <v>2290</v>
      </c>
      <c r="B1080" s="9" t="s">
        <v>503</v>
      </c>
      <c r="C1080" s="10" t="s">
        <v>2291</v>
      </c>
      <c r="D1080" s="11" t="s">
        <v>505</v>
      </c>
      <c r="E1080" s="12">
        <v>116.62539</v>
      </c>
    </row>
    <row r="1081" spans="1:5" ht="45">
      <c r="A1081" s="9" t="s">
        <v>2292</v>
      </c>
      <c r="B1081" s="9" t="s">
        <v>503</v>
      </c>
      <c r="C1081" s="10" t="s">
        <v>2293</v>
      </c>
      <c r="D1081" s="11" t="s">
        <v>505</v>
      </c>
      <c r="E1081" s="12">
        <v>104.71585</v>
      </c>
    </row>
    <row r="1082" spans="1:5" ht="30">
      <c r="A1082" s="9" t="s">
        <v>2294</v>
      </c>
      <c r="B1082" s="9" t="s">
        <v>503</v>
      </c>
      <c r="C1082" s="10" t="s">
        <v>2295</v>
      </c>
      <c r="D1082" s="11" t="s">
        <v>505</v>
      </c>
      <c r="E1082" s="12">
        <v>110.16173000000001</v>
      </c>
    </row>
    <row r="1083" spans="1:5" ht="30">
      <c r="A1083" s="9" t="s">
        <v>2296</v>
      </c>
      <c r="B1083" s="9" t="s">
        <v>503</v>
      </c>
      <c r="C1083" s="10" t="s">
        <v>2297</v>
      </c>
      <c r="D1083" s="11" t="s">
        <v>505</v>
      </c>
      <c r="E1083" s="12">
        <v>67.436189999999996</v>
      </c>
    </row>
    <row r="1084" spans="1:5" ht="60">
      <c r="A1084" s="9" t="s">
        <v>2298</v>
      </c>
      <c r="B1084" s="9" t="s">
        <v>503</v>
      </c>
      <c r="C1084" s="10" t="s">
        <v>2299</v>
      </c>
      <c r="D1084" s="11" t="s">
        <v>505</v>
      </c>
      <c r="E1084" s="12">
        <v>120.22284999999999</v>
      </c>
    </row>
    <row r="1085" spans="1:5" ht="60">
      <c r="A1085" s="9" t="s">
        <v>2300</v>
      </c>
      <c r="B1085" s="9" t="s">
        <v>503</v>
      </c>
      <c r="C1085" s="10" t="s">
        <v>2301</v>
      </c>
      <c r="D1085" s="11" t="s">
        <v>505</v>
      </c>
      <c r="E1085" s="12">
        <v>168.68062</v>
      </c>
    </row>
    <row r="1086" spans="1:5" ht="60">
      <c r="A1086" s="9" t="s">
        <v>2302</v>
      </c>
      <c r="B1086" s="9" t="s">
        <v>503</v>
      </c>
      <c r="C1086" s="10" t="s">
        <v>2303</v>
      </c>
      <c r="D1086" s="11" t="s">
        <v>505</v>
      </c>
      <c r="E1086" s="12">
        <v>189.43125000000001</v>
      </c>
    </row>
    <row r="1087" spans="1:5" ht="60">
      <c r="A1087" s="9" t="s">
        <v>2304</v>
      </c>
      <c r="B1087" s="9" t="s">
        <v>503</v>
      </c>
      <c r="C1087" s="10" t="s">
        <v>2305</v>
      </c>
      <c r="D1087" s="11" t="s">
        <v>505</v>
      </c>
      <c r="E1087" s="12">
        <v>113.75542</v>
      </c>
    </row>
    <row r="1088" spans="1:5" ht="60">
      <c r="A1088" s="9" t="s">
        <v>2306</v>
      </c>
      <c r="B1088" s="9" t="s">
        <v>503</v>
      </c>
      <c r="C1088" s="10" t="s">
        <v>2307</v>
      </c>
      <c r="D1088" s="11" t="s">
        <v>505</v>
      </c>
      <c r="E1088" s="12">
        <v>155.44273000000001</v>
      </c>
    </row>
    <row r="1089" spans="1:5" ht="60">
      <c r="A1089" s="9" t="s">
        <v>2308</v>
      </c>
      <c r="B1089" s="9" t="s">
        <v>503</v>
      </c>
      <c r="C1089" s="10" t="s">
        <v>2309</v>
      </c>
      <c r="D1089" s="11" t="s">
        <v>505</v>
      </c>
      <c r="E1089" s="12">
        <v>188.06757999999999</v>
      </c>
    </row>
    <row r="1090" spans="1:5" ht="30">
      <c r="A1090" s="9" t="s">
        <v>2310</v>
      </c>
      <c r="B1090" s="9" t="s">
        <v>503</v>
      </c>
      <c r="C1090" s="10" t="s">
        <v>2311</v>
      </c>
      <c r="D1090" s="11" t="s">
        <v>505</v>
      </c>
      <c r="E1090" s="12">
        <v>38.15831</v>
      </c>
    </row>
    <row r="1091" spans="1:5" ht="60">
      <c r="A1091" s="9" t="s">
        <v>2312</v>
      </c>
      <c r="B1091" s="9" t="s">
        <v>503</v>
      </c>
      <c r="C1091" s="10" t="s">
        <v>2313</v>
      </c>
      <c r="D1091" s="11" t="s">
        <v>505</v>
      </c>
      <c r="E1091" s="12">
        <v>108.83580000000001</v>
      </c>
    </row>
    <row r="1092" spans="1:5" ht="60">
      <c r="A1092" s="9" t="s">
        <v>2314</v>
      </c>
      <c r="B1092" s="9" t="s">
        <v>503</v>
      </c>
      <c r="C1092" s="10" t="s">
        <v>2315</v>
      </c>
      <c r="D1092" s="11" t="s">
        <v>505</v>
      </c>
      <c r="E1092" s="12">
        <v>101.49952</v>
      </c>
    </row>
    <row r="1093" spans="1:5" ht="30">
      <c r="A1093" s="9" t="s">
        <v>2316</v>
      </c>
      <c r="B1093" s="9" t="s">
        <v>503</v>
      </c>
      <c r="C1093" s="10" t="s">
        <v>2317</v>
      </c>
      <c r="D1093" s="11" t="s">
        <v>505</v>
      </c>
      <c r="E1093" s="12">
        <v>118.66844</v>
      </c>
    </row>
    <row r="1094" spans="1:5" ht="45">
      <c r="A1094" s="9" t="s">
        <v>2318</v>
      </c>
      <c r="B1094" s="9" t="s">
        <v>503</v>
      </c>
      <c r="C1094" s="10" t="s">
        <v>2319</v>
      </c>
      <c r="D1094" s="11" t="s">
        <v>505</v>
      </c>
      <c r="E1094" s="12">
        <v>63.149509999999999</v>
      </c>
    </row>
    <row r="1095" spans="1:5" ht="45">
      <c r="A1095" s="9" t="s">
        <v>2320</v>
      </c>
      <c r="B1095" s="9" t="s">
        <v>503</v>
      </c>
      <c r="C1095" s="10" t="s">
        <v>2321</v>
      </c>
      <c r="D1095" s="11" t="s">
        <v>2322</v>
      </c>
      <c r="E1095" s="12">
        <v>168.27401</v>
      </c>
    </row>
    <row r="1096" spans="1:5" ht="30">
      <c r="A1096" s="9" t="s">
        <v>173</v>
      </c>
      <c r="B1096" s="9" t="s">
        <v>503</v>
      </c>
      <c r="C1096" s="10" t="s">
        <v>2323</v>
      </c>
      <c r="D1096" s="11" t="s">
        <v>505</v>
      </c>
      <c r="E1096" s="12">
        <v>3.5158399999999999</v>
      </c>
    </row>
    <row r="1097" spans="1:5" ht="45">
      <c r="A1097" s="9" t="s">
        <v>2324</v>
      </c>
      <c r="B1097" s="9" t="s">
        <v>503</v>
      </c>
      <c r="C1097" s="10" t="s">
        <v>2325</v>
      </c>
      <c r="D1097" s="11" t="s">
        <v>505</v>
      </c>
      <c r="E1097" s="12">
        <v>12.764250000000001</v>
      </c>
    </row>
    <row r="1098" spans="1:5" ht="45">
      <c r="A1098" s="9" t="s">
        <v>2326</v>
      </c>
      <c r="B1098" s="9" t="s">
        <v>503</v>
      </c>
      <c r="C1098" s="10" t="s">
        <v>2327</v>
      </c>
      <c r="D1098" s="11" t="s">
        <v>505</v>
      </c>
      <c r="E1098" s="12">
        <v>12.546609999999999</v>
      </c>
    </row>
    <row r="1099" spans="1:5" ht="60">
      <c r="A1099" s="9" t="s">
        <v>2328</v>
      </c>
      <c r="B1099" s="9" t="s">
        <v>503</v>
      </c>
      <c r="C1099" s="10" t="s">
        <v>2329</v>
      </c>
      <c r="D1099" s="11" t="s">
        <v>505</v>
      </c>
      <c r="E1099" s="12">
        <v>23.94069</v>
      </c>
    </row>
    <row r="1100" spans="1:5" ht="60">
      <c r="A1100" s="9" t="s">
        <v>2330</v>
      </c>
      <c r="B1100" s="9" t="s">
        <v>503</v>
      </c>
      <c r="C1100" s="10" t="s">
        <v>2331</v>
      </c>
      <c r="D1100" s="11" t="s">
        <v>505</v>
      </c>
      <c r="E1100" s="12">
        <v>32.508090000000003</v>
      </c>
    </row>
    <row r="1101" spans="1:5" ht="45">
      <c r="A1101" s="9" t="s">
        <v>2332</v>
      </c>
      <c r="B1101" s="9" t="s">
        <v>503</v>
      </c>
      <c r="C1101" s="10" t="s">
        <v>2333</v>
      </c>
      <c r="D1101" s="11" t="s">
        <v>505</v>
      </c>
      <c r="E1101" s="12">
        <v>20.91919</v>
      </c>
    </row>
    <row r="1102" spans="1:5" ht="45">
      <c r="A1102" s="9" t="s">
        <v>78</v>
      </c>
      <c r="B1102" s="9" t="s">
        <v>503</v>
      </c>
      <c r="C1102" s="10" t="s">
        <v>2334</v>
      </c>
      <c r="D1102" s="11" t="s">
        <v>505</v>
      </c>
      <c r="E1102" s="12">
        <v>23.921659999999999</v>
      </c>
    </row>
    <row r="1103" spans="1:5" ht="45">
      <c r="A1103" s="9" t="s">
        <v>2335</v>
      </c>
      <c r="B1103" s="9" t="s">
        <v>503</v>
      </c>
      <c r="C1103" s="10" t="s">
        <v>2336</v>
      </c>
      <c r="D1103" s="11" t="s">
        <v>505</v>
      </c>
      <c r="E1103" s="12">
        <v>144.45998</v>
      </c>
    </row>
    <row r="1104" spans="1:5" ht="45">
      <c r="A1104" s="9" t="s">
        <v>2337</v>
      </c>
      <c r="B1104" s="9" t="s">
        <v>503</v>
      </c>
      <c r="C1104" s="10" t="s">
        <v>2338</v>
      </c>
      <c r="D1104" s="11" t="s">
        <v>505</v>
      </c>
      <c r="E1104" s="12">
        <v>144.45998</v>
      </c>
    </row>
    <row r="1105" spans="1:5" ht="45">
      <c r="A1105" s="9" t="s">
        <v>2339</v>
      </c>
      <c r="B1105" s="9" t="s">
        <v>503</v>
      </c>
      <c r="C1105" s="10" t="s">
        <v>2340</v>
      </c>
      <c r="D1105" s="11" t="s">
        <v>505</v>
      </c>
      <c r="E1105" s="12">
        <v>137.51763</v>
      </c>
    </row>
    <row r="1106" spans="1:5" ht="45">
      <c r="A1106" s="9" t="s">
        <v>2341</v>
      </c>
      <c r="B1106" s="9" t="s">
        <v>503</v>
      </c>
      <c r="C1106" s="10" t="s">
        <v>2342</v>
      </c>
      <c r="D1106" s="11" t="s">
        <v>505</v>
      </c>
      <c r="E1106" s="12">
        <v>157.85230000000001</v>
      </c>
    </row>
    <row r="1107" spans="1:5" ht="45">
      <c r="A1107" s="9" t="s">
        <v>2343</v>
      </c>
      <c r="B1107" s="9" t="s">
        <v>503</v>
      </c>
      <c r="C1107" s="10" t="s">
        <v>2344</v>
      </c>
      <c r="D1107" s="11" t="s">
        <v>505</v>
      </c>
      <c r="E1107" s="12">
        <v>192.31787</v>
      </c>
    </row>
    <row r="1108" spans="1:5" ht="45">
      <c r="A1108" s="9" t="s">
        <v>2345</v>
      </c>
      <c r="B1108" s="9" t="s">
        <v>503</v>
      </c>
      <c r="C1108" s="10" t="s">
        <v>2346</v>
      </c>
      <c r="D1108" s="11" t="s">
        <v>505</v>
      </c>
      <c r="E1108" s="12">
        <v>125.79931999999999</v>
      </c>
    </row>
    <row r="1109" spans="1:5" ht="45">
      <c r="A1109" s="9" t="s">
        <v>2347</v>
      </c>
      <c r="B1109" s="9" t="s">
        <v>503</v>
      </c>
      <c r="C1109" s="10" t="s">
        <v>2348</v>
      </c>
      <c r="D1109" s="11" t="s">
        <v>505</v>
      </c>
      <c r="E1109" s="12">
        <v>243.45764</v>
      </c>
    </row>
    <row r="1110" spans="1:5" ht="45">
      <c r="A1110" s="9" t="s">
        <v>2349</v>
      </c>
      <c r="B1110" s="9" t="s">
        <v>503</v>
      </c>
      <c r="C1110" s="10" t="s">
        <v>2350</v>
      </c>
      <c r="D1110" s="11" t="s">
        <v>505</v>
      </c>
      <c r="E1110" s="12">
        <v>243.45764</v>
      </c>
    </row>
    <row r="1111" spans="1:5" ht="30">
      <c r="A1111" s="9" t="s">
        <v>2351</v>
      </c>
      <c r="B1111" s="9" t="s">
        <v>503</v>
      </c>
      <c r="C1111" s="10" t="s">
        <v>2352</v>
      </c>
      <c r="D1111" s="11" t="s">
        <v>505</v>
      </c>
      <c r="E1111" s="12">
        <v>5.6408500000000004</v>
      </c>
    </row>
    <row r="1112" spans="1:5" ht="45">
      <c r="A1112" s="9" t="s">
        <v>2353</v>
      </c>
      <c r="B1112" s="9" t="s">
        <v>503</v>
      </c>
      <c r="C1112" s="10" t="s">
        <v>2354</v>
      </c>
      <c r="D1112" s="11" t="s">
        <v>505</v>
      </c>
      <c r="E1112" s="12">
        <v>29.340689999999999</v>
      </c>
    </row>
    <row r="1113" spans="1:5" ht="45">
      <c r="A1113" s="9" t="s">
        <v>2355</v>
      </c>
      <c r="B1113" s="9" t="s">
        <v>503</v>
      </c>
      <c r="C1113" s="10" t="s">
        <v>2356</v>
      </c>
      <c r="D1113" s="11" t="s">
        <v>505</v>
      </c>
      <c r="E1113" s="12">
        <v>10.99615</v>
      </c>
    </row>
    <row r="1114" spans="1:5" ht="45">
      <c r="A1114" s="9" t="s">
        <v>2357</v>
      </c>
      <c r="B1114" s="9" t="s">
        <v>503</v>
      </c>
      <c r="C1114" s="10" t="s">
        <v>2358</v>
      </c>
      <c r="D1114" s="11" t="s">
        <v>505</v>
      </c>
      <c r="E1114" s="12">
        <v>16.24804</v>
      </c>
    </row>
    <row r="1115" spans="1:5" ht="45">
      <c r="A1115" s="9" t="s">
        <v>2359</v>
      </c>
      <c r="B1115" s="9" t="s">
        <v>503</v>
      </c>
      <c r="C1115" s="10" t="s">
        <v>2360</v>
      </c>
      <c r="D1115" s="11" t="s">
        <v>505</v>
      </c>
      <c r="E1115" s="12">
        <v>12.27631</v>
      </c>
    </row>
    <row r="1116" spans="1:5" ht="45">
      <c r="A1116" s="9" t="s">
        <v>2361</v>
      </c>
      <c r="B1116" s="9" t="s">
        <v>503</v>
      </c>
      <c r="C1116" s="10" t="s">
        <v>2362</v>
      </c>
      <c r="D1116" s="11" t="s">
        <v>505</v>
      </c>
      <c r="E1116" s="12">
        <v>16.24804</v>
      </c>
    </row>
    <row r="1117" spans="1:5" ht="60">
      <c r="A1117" s="9" t="s">
        <v>2363</v>
      </c>
      <c r="B1117" s="9" t="s">
        <v>503</v>
      </c>
      <c r="C1117" s="10" t="s">
        <v>2364</v>
      </c>
      <c r="D1117" s="11" t="s">
        <v>505</v>
      </c>
      <c r="E1117" s="12">
        <v>29.94256</v>
      </c>
    </row>
    <row r="1118" spans="1:5" ht="45">
      <c r="A1118" s="9" t="s">
        <v>2365</v>
      </c>
      <c r="B1118" s="9" t="s">
        <v>503</v>
      </c>
      <c r="C1118" s="10" t="s">
        <v>2366</v>
      </c>
      <c r="D1118" s="11" t="s">
        <v>505</v>
      </c>
      <c r="E1118" s="12">
        <v>27.49314</v>
      </c>
    </row>
    <row r="1119" spans="1:5" ht="30">
      <c r="A1119" s="9" t="s">
        <v>2367</v>
      </c>
      <c r="B1119" s="9" t="s">
        <v>503</v>
      </c>
      <c r="C1119" s="10" t="s">
        <v>2368</v>
      </c>
      <c r="D1119" s="11" t="s">
        <v>505</v>
      </c>
      <c r="E1119" s="12">
        <v>9.5287299999999995</v>
      </c>
    </row>
    <row r="1120" spans="1:5" ht="30">
      <c r="A1120" s="9" t="s">
        <v>2369</v>
      </c>
      <c r="B1120" s="9" t="s">
        <v>503</v>
      </c>
      <c r="C1120" s="10" t="s">
        <v>2370</v>
      </c>
      <c r="D1120" s="11" t="s">
        <v>505</v>
      </c>
      <c r="E1120" s="12">
        <v>139.87992</v>
      </c>
    </row>
    <row r="1121" spans="1:5" ht="30">
      <c r="A1121" s="9" t="s">
        <v>2371</v>
      </c>
      <c r="B1121" s="9" t="s">
        <v>503</v>
      </c>
      <c r="C1121" s="10" t="s">
        <v>2372</v>
      </c>
      <c r="D1121" s="11" t="s">
        <v>505</v>
      </c>
      <c r="E1121" s="12">
        <v>148.16129000000001</v>
      </c>
    </row>
    <row r="1122" spans="1:5" ht="30">
      <c r="A1122" s="9" t="s">
        <v>2373</v>
      </c>
      <c r="B1122" s="9" t="s">
        <v>503</v>
      </c>
      <c r="C1122" s="10" t="s">
        <v>2374</v>
      </c>
      <c r="D1122" s="11" t="s">
        <v>505</v>
      </c>
      <c r="E1122" s="12">
        <v>135.72416999999999</v>
      </c>
    </row>
    <row r="1123" spans="1:5" ht="30">
      <c r="A1123" s="9" t="s">
        <v>2375</v>
      </c>
      <c r="B1123" s="9" t="s">
        <v>503</v>
      </c>
      <c r="C1123" s="10" t="s">
        <v>2376</v>
      </c>
      <c r="D1123" s="11" t="s">
        <v>505</v>
      </c>
      <c r="E1123" s="12">
        <v>149.8074</v>
      </c>
    </row>
    <row r="1124" spans="1:5" ht="30">
      <c r="A1124" s="9" t="s">
        <v>2377</v>
      </c>
      <c r="B1124" s="9" t="s">
        <v>503</v>
      </c>
      <c r="C1124" s="10" t="s">
        <v>2378</v>
      </c>
      <c r="D1124" s="11" t="s">
        <v>505</v>
      </c>
      <c r="E1124" s="12">
        <v>158.852</v>
      </c>
    </row>
    <row r="1125" spans="1:5" ht="45">
      <c r="A1125" s="9" t="s">
        <v>2379</v>
      </c>
      <c r="B1125" s="9" t="s">
        <v>503</v>
      </c>
      <c r="C1125" s="10" t="s">
        <v>2380</v>
      </c>
      <c r="D1125" s="11" t="s">
        <v>505</v>
      </c>
      <c r="E1125" s="12">
        <v>70.999070000000003</v>
      </c>
    </row>
    <row r="1126" spans="1:5" ht="45">
      <c r="A1126" s="9" t="s">
        <v>2381</v>
      </c>
      <c r="B1126" s="9" t="s">
        <v>503</v>
      </c>
      <c r="C1126" s="10" t="s">
        <v>2382</v>
      </c>
      <c r="D1126" s="11" t="s">
        <v>505</v>
      </c>
      <c r="E1126" s="12">
        <v>56.490699999999997</v>
      </c>
    </row>
    <row r="1127" spans="1:5" ht="30">
      <c r="A1127" s="9" t="s">
        <v>2383</v>
      </c>
      <c r="B1127" s="9" t="s">
        <v>503</v>
      </c>
      <c r="C1127" s="10" t="s">
        <v>2384</v>
      </c>
      <c r="D1127" s="11" t="s">
        <v>505</v>
      </c>
      <c r="E1127" s="12">
        <v>94.725369999999998</v>
      </c>
    </row>
    <row r="1128" spans="1:5" ht="30">
      <c r="A1128" s="9" t="s">
        <v>2385</v>
      </c>
      <c r="B1128" s="9" t="s">
        <v>503</v>
      </c>
      <c r="C1128" s="10" t="s">
        <v>2386</v>
      </c>
      <c r="D1128" s="11" t="s">
        <v>505</v>
      </c>
      <c r="E1128" s="12">
        <v>66.961690000000004</v>
      </c>
    </row>
    <row r="1129" spans="1:5" ht="30">
      <c r="A1129" s="9" t="s">
        <v>2387</v>
      </c>
      <c r="B1129" s="9" t="s">
        <v>503</v>
      </c>
      <c r="C1129" s="10" t="s">
        <v>2388</v>
      </c>
      <c r="D1129" s="11" t="s">
        <v>505</v>
      </c>
      <c r="E1129" s="12">
        <v>70.549509999999998</v>
      </c>
    </row>
    <row r="1130" spans="1:5" ht="45">
      <c r="A1130" s="9" t="s">
        <v>2389</v>
      </c>
      <c r="B1130" s="9" t="s">
        <v>503</v>
      </c>
      <c r="C1130" s="10" t="s">
        <v>2390</v>
      </c>
      <c r="D1130" s="11" t="s">
        <v>505</v>
      </c>
      <c r="E1130" s="12">
        <v>28.802320000000002</v>
      </c>
    </row>
    <row r="1131" spans="1:5" ht="45">
      <c r="A1131" s="9" t="s">
        <v>2391</v>
      </c>
      <c r="B1131" s="9" t="s">
        <v>503</v>
      </c>
      <c r="C1131" s="10" t="s">
        <v>2392</v>
      </c>
      <c r="D1131" s="11" t="s">
        <v>505</v>
      </c>
      <c r="E1131" s="12">
        <v>44.50553</v>
      </c>
    </row>
    <row r="1132" spans="1:5" ht="45">
      <c r="A1132" s="9" t="s">
        <v>2393</v>
      </c>
      <c r="B1132" s="9" t="s">
        <v>503</v>
      </c>
      <c r="C1132" s="10" t="s">
        <v>2394</v>
      </c>
      <c r="D1132" s="11" t="s">
        <v>505</v>
      </c>
      <c r="E1132" s="12">
        <v>45.145220000000002</v>
      </c>
    </row>
    <row r="1133" spans="1:5" ht="30">
      <c r="A1133" s="9" t="s">
        <v>2395</v>
      </c>
      <c r="B1133" s="9" t="s">
        <v>503</v>
      </c>
      <c r="C1133" s="10" t="s">
        <v>2396</v>
      </c>
      <c r="D1133" s="11" t="s">
        <v>505</v>
      </c>
      <c r="E1133" s="12">
        <v>46.925130000000003</v>
      </c>
    </row>
    <row r="1134" spans="1:5" ht="45">
      <c r="A1134" s="9" t="s">
        <v>2397</v>
      </c>
      <c r="B1134" s="9" t="s">
        <v>503</v>
      </c>
      <c r="C1134" s="10" t="s">
        <v>2398</v>
      </c>
      <c r="D1134" s="11" t="s">
        <v>505</v>
      </c>
      <c r="E1134" s="12">
        <v>44.632910000000003</v>
      </c>
    </row>
    <row r="1135" spans="1:5" ht="45">
      <c r="A1135" s="9" t="s">
        <v>2399</v>
      </c>
      <c r="B1135" s="9" t="s">
        <v>503</v>
      </c>
      <c r="C1135" s="10" t="s">
        <v>2400</v>
      </c>
      <c r="D1135" s="11" t="s">
        <v>505</v>
      </c>
      <c r="E1135" s="12">
        <v>148.18790000000001</v>
      </c>
    </row>
    <row r="1136" spans="1:5" ht="45">
      <c r="A1136" s="9" t="s">
        <v>2401</v>
      </c>
      <c r="B1136" s="9" t="s">
        <v>503</v>
      </c>
      <c r="C1136" s="10" t="s">
        <v>2402</v>
      </c>
      <c r="D1136" s="11" t="s">
        <v>505</v>
      </c>
      <c r="E1136" s="12">
        <v>135.73616999999999</v>
      </c>
    </row>
    <row r="1137" spans="1:5" ht="45">
      <c r="A1137" s="9" t="s">
        <v>2403</v>
      </c>
      <c r="B1137" s="9" t="s">
        <v>503</v>
      </c>
      <c r="C1137" s="10" t="s">
        <v>2404</v>
      </c>
      <c r="D1137" s="11" t="s">
        <v>505</v>
      </c>
      <c r="E1137" s="12">
        <v>138.91076000000001</v>
      </c>
    </row>
    <row r="1138" spans="1:5" ht="30">
      <c r="A1138" s="9" t="s">
        <v>2405</v>
      </c>
      <c r="B1138" s="9" t="s">
        <v>503</v>
      </c>
      <c r="C1138" s="10" t="s">
        <v>2406</v>
      </c>
      <c r="D1138" s="11" t="s">
        <v>505</v>
      </c>
      <c r="E1138" s="12">
        <v>42.653399999999998</v>
      </c>
    </row>
    <row r="1139" spans="1:5" ht="30">
      <c r="A1139" s="9" t="s">
        <v>2407</v>
      </c>
      <c r="B1139" s="9" t="s">
        <v>503</v>
      </c>
      <c r="C1139" s="10" t="s">
        <v>2408</v>
      </c>
      <c r="D1139" s="11" t="s">
        <v>505</v>
      </c>
      <c r="E1139" s="12">
        <v>18.349299999999999</v>
      </c>
    </row>
    <row r="1140" spans="1:5" ht="30">
      <c r="A1140" s="9" t="s">
        <v>2409</v>
      </c>
      <c r="B1140" s="9" t="s">
        <v>503</v>
      </c>
      <c r="C1140" s="10" t="s">
        <v>2410</v>
      </c>
      <c r="D1140" s="11" t="s">
        <v>505</v>
      </c>
      <c r="E1140" s="12">
        <v>60.265509999999999</v>
      </c>
    </row>
    <row r="1141" spans="1:5" ht="30">
      <c r="A1141" s="9" t="s">
        <v>2411</v>
      </c>
      <c r="B1141" s="9" t="s">
        <v>503</v>
      </c>
      <c r="C1141" s="10" t="s">
        <v>2412</v>
      </c>
      <c r="D1141" s="11" t="s">
        <v>505</v>
      </c>
      <c r="E1141" s="12">
        <v>72.476159999999993</v>
      </c>
    </row>
    <row r="1142" spans="1:5" ht="30">
      <c r="A1142" s="9" t="s">
        <v>2413</v>
      </c>
      <c r="B1142" s="9" t="s">
        <v>503</v>
      </c>
      <c r="C1142" s="10" t="s">
        <v>2414</v>
      </c>
      <c r="D1142" s="11" t="s">
        <v>505</v>
      </c>
      <c r="E1142" s="12">
        <v>270.55473000000001</v>
      </c>
    </row>
    <row r="1143" spans="1:5" ht="30">
      <c r="A1143" s="9" t="s">
        <v>2415</v>
      </c>
      <c r="B1143" s="9" t="s">
        <v>503</v>
      </c>
      <c r="C1143" s="10" t="s">
        <v>2416</v>
      </c>
      <c r="D1143" s="11" t="s">
        <v>505</v>
      </c>
      <c r="E1143" s="12">
        <v>253.32194000000001</v>
      </c>
    </row>
    <row r="1144" spans="1:5" ht="30">
      <c r="A1144" s="9" t="s">
        <v>2417</v>
      </c>
      <c r="B1144" s="9" t="s">
        <v>503</v>
      </c>
      <c r="C1144" s="10" t="s">
        <v>2418</v>
      </c>
      <c r="D1144" s="11" t="s">
        <v>505</v>
      </c>
      <c r="E1144" s="12">
        <v>206.44875999999999</v>
      </c>
    </row>
    <row r="1145" spans="1:5" ht="45">
      <c r="A1145" s="9" t="s">
        <v>2419</v>
      </c>
      <c r="B1145" s="9" t="s">
        <v>503</v>
      </c>
      <c r="C1145" s="10" t="s">
        <v>2420</v>
      </c>
      <c r="D1145" s="11" t="s">
        <v>505</v>
      </c>
      <c r="E1145" s="12">
        <v>161.4958</v>
      </c>
    </row>
    <row r="1146" spans="1:5" ht="45">
      <c r="A1146" s="9" t="s">
        <v>2421</v>
      </c>
      <c r="B1146" s="9" t="s">
        <v>503</v>
      </c>
      <c r="C1146" s="10" t="s">
        <v>2422</v>
      </c>
      <c r="D1146" s="11" t="s">
        <v>505</v>
      </c>
      <c r="E1146" s="12">
        <v>174.39578</v>
      </c>
    </row>
    <row r="1147" spans="1:5" ht="45">
      <c r="A1147" s="9" t="s">
        <v>2423</v>
      </c>
      <c r="B1147" s="9" t="s">
        <v>503</v>
      </c>
      <c r="C1147" s="10" t="s">
        <v>2424</v>
      </c>
      <c r="D1147" s="11" t="s">
        <v>505</v>
      </c>
      <c r="E1147" s="12">
        <v>197.27435</v>
      </c>
    </row>
    <row r="1148" spans="1:5" ht="45">
      <c r="A1148" s="9" t="s">
        <v>2425</v>
      </c>
      <c r="B1148" s="9" t="s">
        <v>503</v>
      </c>
      <c r="C1148" s="10" t="s">
        <v>2426</v>
      </c>
      <c r="D1148" s="11" t="s">
        <v>505</v>
      </c>
      <c r="E1148" s="12">
        <v>28.14161</v>
      </c>
    </row>
    <row r="1149" spans="1:5" ht="30">
      <c r="A1149" s="9" t="s">
        <v>2427</v>
      </c>
      <c r="B1149" s="9" t="s">
        <v>503</v>
      </c>
      <c r="C1149" s="10" t="s">
        <v>2428</v>
      </c>
      <c r="D1149" s="11" t="s">
        <v>505</v>
      </c>
      <c r="E1149" s="12">
        <v>42.653399999999998</v>
      </c>
    </row>
    <row r="1150" spans="1:5" ht="60">
      <c r="A1150" s="9" t="s">
        <v>2429</v>
      </c>
      <c r="B1150" s="9" t="s">
        <v>503</v>
      </c>
      <c r="C1150" s="10" t="s">
        <v>2430</v>
      </c>
      <c r="D1150" s="11" t="s">
        <v>505</v>
      </c>
      <c r="E1150" s="12">
        <v>89.607640000000004</v>
      </c>
    </row>
    <row r="1151" spans="1:5" ht="45">
      <c r="A1151" s="9" t="s">
        <v>2431</v>
      </c>
      <c r="B1151" s="9" t="s">
        <v>503</v>
      </c>
      <c r="C1151" s="10" t="s">
        <v>2432</v>
      </c>
      <c r="D1151" s="11" t="s">
        <v>505</v>
      </c>
      <c r="E1151" s="12">
        <v>6.1975899999999999</v>
      </c>
    </row>
    <row r="1152" spans="1:5" ht="30">
      <c r="A1152" s="9" t="s">
        <v>2433</v>
      </c>
      <c r="B1152" s="9" t="s">
        <v>503</v>
      </c>
      <c r="C1152" s="10" t="s">
        <v>2434</v>
      </c>
      <c r="D1152" s="11" t="s">
        <v>505</v>
      </c>
      <c r="E1152" s="12">
        <v>95.052310000000006</v>
      </c>
    </row>
    <row r="1153" spans="1:5" ht="30">
      <c r="A1153" s="9" t="s">
        <v>2435</v>
      </c>
      <c r="B1153" s="9" t="s">
        <v>503</v>
      </c>
      <c r="C1153" s="10" t="s">
        <v>2436</v>
      </c>
      <c r="D1153" s="11" t="s">
        <v>505</v>
      </c>
      <c r="E1153" s="12">
        <v>95.052310000000006</v>
      </c>
    </row>
    <row r="1154" spans="1:5" ht="30">
      <c r="A1154" s="9" t="s">
        <v>2437</v>
      </c>
      <c r="B1154" s="9" t="s">
        <v>503</v>
      </c>
      <c r="C1154" s="10" t="s">
        <v>2438</v>
      </c>
      <c r="D1154" s="11" t="s">
        <v>505</v>
      </c>
      <c r="E1154" s="12">
        <v>22.006260000000001</v>
      </c>
    </row>
    <row r="1155" spans="1:5" ht="30">
      <c r="A1155" s="9" t="s">
        <v>2439</v>
      </c>
      <c r="B1155" s="9" t="s">
        <v>503</v>
      </c>
      <c r="C1155" s="10" t="s">
        <v>2440</v>
      </c>
      <c r="D1155" s="11" t="s">
        <v>505</v>
      </c>
      <c r="E1155" s="12">
        <v>50.540999999999997</v>
      </c>
    </row>
    <row r="1156" spans="1:5" ht="30">
      <c r="A1156" s="9" t="s">
        <v>2441</v>
      </c>
      <c r="B1156" s="9" t="s">
        <v>503</v>
      </c>
      <c r="C1156" s="10" t="s">
        <v>2442</v>
      </c>
      <c r="D1156" s="11" t="s">
        <v>505</v>
      </c>
      <c r="E1156" s="12">
        <v>5.99125</v>
      </c>
    </row>
    <row r="1157" spans="1:5" ht="45">
      <c r="A1157" s="9" t="s">
        <v>2443</v>
      </c>
      <c r="B1157" s="9" t="s">
        <v>503</v>
      </c>
      <c r="C1157" s="10" t="s">
        <v>2444</v>
      </c>
      <c r="D1157" s="11" t="s">
        <v>505</v>
      </c>
      <c r="E1157" s="12">
        <v>37.121130000000001</v>
      </c>
    </row>
    <row r="1158" spans="1:5" ht="45">
      <c r="A1158" s="9" t="s">
        <v>2445</v>
      </c>
      <c r="B1158" s="9" t="s">
        <v>503</v>
      </c>
      <c r="C1158" s="10" t="s">
        <v>2446</v>
      </c>
      <c r="D1158" s="11" t="s">
        <v>505</v>
      </c>
      <c r="E1158" s="12">
        <v>5.99125</v>
      </c>
    </row>
    <row r="1159" spans="1:5" ht="45">
      <c r="A1159" s="9" t="s">
        <v>2447</v>
      </c>
      <c r="B1159" s="9" t="s">
        <v>503</v>
      </c>
      <c r="C1159" s="10" t="s">
        <v>2448</v>
      </c>
      <c r="D1159" s="11" t="s">
        <v>505</v>
      </c>
      <c r="E1159" s="12">
        <v>6.5968099999999996</v>
      </c>
    </row>
    <row r="1160" spans="1:5" ht="30">
      <c r="A1160" s="9" t="s">
        <v>2449</v>
      </c>
      <c r="B1160" s="9" t="s">
        <v>503</v>
      </c>
      <c r="C1160" s="10" t="s">
        <v>2450</v>
      </c>
      <c r="D1160" s="11" t="s">
        <v>505</v>
      </c>
      <c r="E1160" s="12">
        <v>28.02666</v>
      </c>
    </row>
    <row r="1161" spans="1:5" ht="45">
      <c r="A1161" s="9" t="s">
        <v>2451</v>
      </c>
      <c r="B1161" s="9" t="s">
        <v>503</v>
      </c>
      <c r="C1161" s="10" t="s">
        <v>2452</v>
      </c>
      <c r="D1161" s="11" t="s">
        <v>505</v>
      </c>
      <c r="E1161" s="12">
        <v>27.66771</v>
      </c>
    </row>
    <row r="1162" spans="1:5" ht="30">
      <c r="A1162" s="9" t="s">
        <v>2453</v>
      </c>
      <c r="B1162" s="9" t="s">
        <v>503</v>
      </c>
      <c r="C1162" s="10" t="s">
        <v>2454</v>
      </c>
      <c r="D1162" s="11" t="s">
        <v>505</v>
      </c>
      <c r="E1162" s="12">
        <v>44.385190000000001</v>
      </c>
    </row>
    <row r="1163" spans="1:5" ht="30">
      <c r="A1163" s="9" t="s">
        <v>2455</v>
      </c>
      <c r="B1163" s="9" t="s">
        <v>503</v>
      </c>
      <c r="C1163" s="10" t="s">
        <v>2456</v>
      </c>
      <c r="D1163" s="11" t="s">
        <v>505</v>
      </c>
      <c r="E1163" s="12">
        <v>84.197789999999998</v>
      </c>
    </row>
    <row r="1164" spans="1:5" ht="45">
      <c r="A1164" s="9" t="s">
        <v>2457</v>
      </c>
      <c r="B1164" s="9" t="s">
        <v>503</v>
      </c>
      <c r="C1164" s="10" t="s">
        <v>2458</v>
      </c>
      <c r="D1164" s="11" t="s">
        <v>505</v>
      </c>
      <c r="E1164" s="12">
        <v>10.56601</v>
      </c>
    </row>
    <row r="1165" spans="1:5" ht="45">
      <c r="A1165" s="9" t="s">
        <v>2459</v>
      </c>
      <c r="B1165" s="9" t="s">
        <v>503</v>
      </c>
      <c r="C1165" s="10" t="s">
        <v>2460</v>
      </c>
      <c r="D1165" s="11" t="s">
        <v>505</v>
      </c>
      <c r="E1165" s="12">
        <v>83.840670000000003</v>
      </c>
    </row>
    <row r="1166" spans="1:5" ht="45">
      <c r="A1166" s="9" t="s">
        <v>2461</v>
      </c>
      <c r="B1166" s="9" t="s">
        <v>503</v>
      </c>
      <c r="C1166" s="10" t="s">
        <v>2462</v>
      </c>
      <c r="D1166" s="11" t="s">
        <v>505</v>
      </c>
      <c r="E1166" s="12">
        <v>46.034100000000002</v>
      </c>
    </row>
    <row r="1167" spans="1:5" ht="45">
      <c r="A1167" s="9" t="s">
        <v>2463</v>
      </c>
      <c r="B1167" s="9" t="s">
        <v>503</v>
      </c>
      <c r="C1167" s="10" t="s">
        <v>2464</v>
      </c>
      <c r="D1167" s="11" t="s">
        <v>505</v>
      </c>
      <c r="E1167" s="12">
        <v>61.256680000000003</v>
      </c>
    </row>
    <row r="1168" spans="1:5" ht="45">
      <c r="A1168" s="9" t="s">
        <v>2465</v>
      </c>
      <c r="B1168" s="9" t="s">
        <v>503</v>
      </c>
      <c r="C1168" s="10" t="s">
        <v>2466</v>
      </c>
      <c r="D1168" s="11" t="s">
        <v>505</v>
      </c>
      <c r="E1168" s="12">
        <v>88.92116</v>
      </c>
    </row>
    <row r="1169" spans="1:5" ht="45">
      <c r="A1169" s="9" t="s">
        <v>2467</v>
      </c>
      <c r="B1169" s="9" t="s">
        <v>503</v>
      </c>
      <c r="C1169" s="10" t="s">
        <v>2468</v>
      </c>
      <c r="D1169" s="11" t="s">
        <v>505</v>
      </c>
      <c r="E1169" s="12">
        <v>98.226879999999994</v>
      </c>
    </row>
    <row r="1170" spans="1:5" ht="45">
      <c r="A1170" s="9" t="s">
        <v>2469</v>
      </c>
      <c r="B1170" s="9" t="s">
        <v>503</v>
      </c>
      <c r="C1170" s="10" t="s">
        <v>2470</v>
      </c>
      <c r="D1170" s="11" t="s">
        <v>505</v>
      </c>
      <c r="E1170" s="12">
        <v>112.01309999999999</v>
      </c>
    </row>
    <row r="1171" spans="1:5" ht="45">
      <c r="A1171" s="9" t="s">
        <v>2471</v>
      </c>
      <c r="B1171" s="9" t="s">
        <v>503</v>
      </c>
      <c r="C1171" s="10" t="s">
        <v>2472</v>
      </c>
      <c r="D1171" s="11" t="s">
        <v>505</v>
      </c>
      <c r="E1171" s="12">
        <v>88.92116</v>
      </c>
    </row>
    <row r="1172" spans="1:5" ht="45">
      <c r="A1172" s="9" t="s">
        <v>2473</v>
      </c>
      <c r="B1172" s="9" t="s">
        <v>503</v>
      </c>
      <c r="C1172" s="10" t="s">
        <v>2474</v>
      </c>
      <c r="D1172" s="11" t="s">
        <v>505</v>
      </c>
      <c r="E1172" s="12">
        <v>182.47057000000001</v>
      </c>
    </row>
    <row r="1173" spans="1:5" ht="45">
      <c r="A1173" s="9" t="s">
        <v>2475</v>
      </c>
      <c r="B1173" s="9" t="s">
        <v>503</v>
      </c>
      <c r="C1173" s="10" t="s">
        <v>2476</v>
      </c>
      <c r="D1173" s="11" t="s">
        <v>505</v>
      </c>
      <c r="E1173" s="12">
        <v>229.01551000000001</v>
      </c>
    </row>
    <row r="1174" spans="1:5" ht="45">
      <c r="A1174" s="9" t="s">
        <v>2477</v>
      </c>
      <c r="B1174" s="9" t="s">
        <v>503</v>
      </c>
      <c r="C1174" s="10" t="s">
        <v>2478</v>
      </c>
      <c r="D1174" s="11" t="s">
        <v>505</v>
      </c>
      <c r="E1174" s="12">
        <v>31.56439</v>
      </c>
    </row>
    <row r="1175" spans="1:5" ht="45">
      <c r="A1175" s="9" t="s">
        <v>2479</v>
      </c>
      <c r="B1175" s="9" t="s">
        <v>503</v>
      </c>
      <c r="C1175" s="10" t="s">
        <v>2480</v>
      </c>
      <c r="D1175" s="11" t="s">
        <v>505</v>
      </c>
      <c r="E1175" s="12">
        <v>31.56439</v>
      </c>
    </row>
    <row r="1176" spans="1:5" ht="45">
      <c r="A1176" s="9" t="s">
        <v>2481</v>
      </c>
      <c r="B1176" s="9" t="s">
        <v>503</v>
      </c>
      <c r="C1176" s="10" t="s">
        <v>2482</v>
      </c>
      <c r="D1176" s="11" t="s">
        <v>505</v>
      </c>
      <c r="E1176" s="12">
        <v>31.56439</v>
      </c>
    </row>
    <row r="1177" spans="1:5" ht="30">
      <c r="A1177" s="9" t="s">
        <v>2483</v>
      </c>
      <c r="B1177" s="9" t="s">
        <v>503</v>
      </c>
      <c r="C1177" s="10" t="s">
        <v>2484</v>
      </c>
      <c r="D1177" s="11" t="s">
        <v>505</v>
      </c>
      <c r="E1177" s="12">
        <v>366.35259000000002</v>
      </c>
    </row>
    <row r="1178" spans="1:5" ht="45">
      <c r="A1178" s="9" t="s">
        <v>2485</v>
      </c>
      <c r="B1178" s="9" t="s">
        <v>503</v>
      </c>
      <c r="C1178" s="10" t="s">
        <v>2486</v>
      </c>
      <c r="D1178" s="11" t="s">
        <v>505</v>
      </c>
      <c r="E1178" s="12">
        <v>29.710450000000002</v>
      </c>
    </row>
    <row r="1179" spans="1:5" ht="45">
      <c r="A1179" s="9" t="s">
        <v>2487</v>
      </c>
      <c r="B1179" s="9" t="s">
        <v>503</v>
      </c>
      <c r="C1179" s="10" t="s">
        <v>2488</v>
      </c>
      <c r="D1179" s="11" t="s">
        <v>505</v>
      </c>
      <c r="E1179" s="12">
        <v>19.797339999999998</v>
      </c>
    </row>
    <row r="1180" spans="1:5" ht="45">
      <c r="A1180" s="9" t="s">
        <v>2489</v>
      </c>
      <c r="B1180" s="9" t="s">
        <v>503</v>
      </c>
      <c r="C1180" s="10" t="s">
        <v>2490</v>
      </c>
      <c r="D1180" s="11" t="s">
        <v>505</v>
      </c>
      <c r="E1180" s="12">
        <v>23.948229999999999</v>
      </c>
    </row>
    <row r="1181" spans="1:5" ht="45">
      <c r="A1181" s="9" t="s">
        <v>2491</v>
      </c>
      <c r="B1181" s="9" t="s">
        <v>503</v>
      </c>
      <c r="C1181" s="10" t="s">
        <v>2492</v>
      </c>
      <c r="D1181" s="11" t="s">
        <v>505</v>
      </c>
      <c r="E1181" s="12">
        <v>17.881260000000001</v>
      </c>
    </row>
    <row r="1182" spans="1:5" ht="45">
      <c r="A1182" s="9" t="s">
        <v>2493</v>
      </c>
      <c r="B1182" s="9" t="s">
        <v>503</v>
      </c>
      <c r="C1182" s="10" t="s">
        <v>2494</v>
      </c>
      <c r="D1182" s="11" t="s">
        <v>505</v>
      </c>
      <c r="E1182" s="12">
        <v>49.269350000000003</v>
      </c>
    </row>
    <row r="1183" spans="1:5" ht="45">
      <c r="A1183" s="9" t="s">
        <v>2495</v>
      </c>
      <c r="B1183" s="9" t="s">
        <v>503</v>
      </c>
      <c r="C1183" s="10" t="s">
        <v>2496</v>
      </c>
      <c r="D1183" s="11" t="s">
        <v>505</v>
      </c>
      <c r="E1183" s="12">
        <v>56.094430000000003</v>
      </c>
    </row>
    <row r="1184" spans="1:5" ht="30">
      <c r="A1184" s="9" t="s">
        <v>2497</v>
      </c>
      <c r="B1184" s="9" t="s">
        <v>503</v>
      </c>
      <c r="C1184" s="10" t="s">
        <v>2498</v>
      </c>
      <c r="D1184" s="11" t="s">
        <v>505</v>
      </c>
      <c r="E1184" s="12">
        <v>110.06218</v>
      </c>
    </row>
    <row r="1185" spans="1:5" ht="30">
      <c r="A1185" s="9" t="s">
        <v>2499</v>
      </c>
      <c r="B1185" s="9" t="s">
        <v>503</v>
      </c>
      <c r="C1185" s="10" t="s">
        <v>2500</v>
      </c>
      <c r="D1185" s="11" t="s">
        <v>505</v>
      </c>
      <c r="E1185" s="12">
        <v>446.19720000000001</v>
      </c>
    </row>
    <row r="1186" spans="1:5" ht="30">
      <c r="A1186" s="9" t="s">
        <v>2501</v>
      </c>
      <c r="B1186" s="9" t="s">
        <v>503</v>
      </c>
      <c r="C1186" s="10" t="s">
        <v>2502</v>
      </c>
      <c r="D1186" s="11" t="s">
        <v>505</v>
      </c>
      <c r="E1186" s="12">
        <v>509.41131000000001</v>
      </c>
    </row>
    <row r="1187" spans="1:5" ht="30">
      <c r="A1187" s="9" t="s">
        <v>2503</v>
      </c>
      <c r="B1187" s="9" t="s">
        <v>503</v>
      </c>
      <c r="C1187" s="10" t="s">
        <v>2504</v>
      </c>
      <c r="D1187" s="11" t="s">
        <v>505</v>
      </c>
      <c r="E1187" s="12">
        <v>129.20209</v>
      </c>
    </row>
    <row r="1188" spans="1:5" ht="30">
      <c r="A1188" s="9" t="s">
        <v>2505</v>
      </c>
      <c r="B1188" s="9" t="s">
        <v>503</v>
      </c>
      <c r="C1188" s="10" t="s">
        <v>2506</v>
      </c>
      <c r="D1188" s="11" t="s">
        <v>505</v>
      </c>
      <c r="E1188" s="12">
        <v>535.30103999999994</v>
      </c>
    </row>
    <row r="1189" spans="1:5" ht="30">
      <c r="A1189" s="9" t="s">
        <v>2507</v>
      </c>
      <c r="B1189" s="9" t="s">
        <v>503</v>
      </c>
      <c r="C1189" s="10" t="s">
        <v>2508</v>
      </c>
      <c r="D1189" s="11" t="s">
        <v>505</v>
      </c>
      <c r="E1189" s="12">
        <v>603.84762000000001</v>
      </c>
    </row>
    <row r="1190" spans="1:5" ht="30">
      <c r="A1190" s="9" t="s">
        <v>2509</v>
      </c>
      <c r="B1190" s="9" t="s">
        <v>503</v>
      </c>
      <c r="C1190" s="10" t="s">
        <v>2510</v>
      </c>
      <c r="D1190" s="11" t="s">
        <v>505</v>
      </c>
      <c r="E1190" s="12">
        <v>105.28492</v>
      </c>
    </row>
    <row r="1191" spans="1:5" ht="30">
      <c r="A1191" s="9" t="s">
        <v>2511</v>
      </c>
      <c r="B1191" s="9" t="s">
        <v>503</v>
      </c>
      <c r="C1191" s="10" t="s">
        <v>2512</v>
      </c>
      <c r="D1191" s="11" t="s">
        <v>505</v>
      </c>
      <c r="E1191" s="12">
        <v>137.18475000000001</v>
      </c>
    </row>
    <row r="1192" spans="1:5" ht="30">
      <c r="A1192" s="9" t="s">
        <v>2513</v>
      </c>
      <c r="B1192" s="9" t="s">
        <v>503</v>
      </c>
      <c r="C1192" s="10" t="s">
        <v>2514</v>
      </c>
      <c r="D1192" s="11" t="s">
        <v>505</v>
      </c>
      <c r="E1192" s="12">
        <v>100.47681</v>
      </c>
    </row>
    <row r="1193" spans="1:5" ht="30">
      <c r="A1193" s="9" t="s">
        <v>2515</v>
      </c>
      <c r="B1193" s="9" t="s">
        <v>503</v>
      </c>
      <c r="C1193" s="10" t="s">
        <v>2516</v>
      </c>
      <c r="D1193" s="11" t="s">
        <v>505</v>
      </c>
      <c r="E1193" s="12">
        <v>30.62602</v>
      </c>
    </row>
    <row r="1194" spans="1:5" ht="30">
      <c r="A1194" s="9" t="s">
        <v>2517</v>
      </c>
      <c r="B1194" s="9" t="s">
        <v>503</v>
      </c>
      <c r="C1194" s="10" t="s">
        <v>2518</v>
      </c>
      <c r="D1194" s="11" t="s">
        <v>505</v>
      </c>
      <c r="E1194" s="12">
        <v>978.75653</v>
      </c>
    </row>
    <row r="1195" spans="1:5" ht="30">
      <c r="A1195" s="9" t="s">
        <v>2519</v>
      </c>
      <c r="B1195" s="9" t="s">
        <v>503</v>
      </c>
      <c r="C1195" s="10" t="s">
        <v>2520</v>
      </c>
      <c r="D1195" s="11" t="s">
        <v>505</v>
      </c>
      <c r="E1195" s="12">
        <v>1088.1600800000001</v>
      </c>
    </row>
    <row r="1196" spans="1:5" ht="30">
      <c r="A1196" s="9" t="s">
        <v>2521</v>
      </c>
      <c r="B1196" s="9" t="s">
        <v>503</v>
      </c>
      <c r="C1196" s="10" t="s">
        <v>2522</v>
      </c>
      <c r="D1196" s="11" t="s">
        <v>505</v>
      </c>
      <c r="E1196" s="12">
        <v>23.15523</v>
      </c>
    </row>
    <row r="1197" spans="1:5" ht="30">
      <c r="A1197" s="9" t="s">
        <v>2523</v>
      </c>
      <c r="B1197" s="9" t="s">
        <v>503</v>
      </c>
      <c r="C1197" s="10" t="s">
        <v>2524</v>
      </c>
      <c r="D1197" s="11" t="s">
        <v>505</v>
      </c>
      <c r="E1197" s="12">
        <v>31.31766</v>
      </c>
    </row>
    <row r="1198" spans="1:5" ht="30">
      <c r="A1198" s="9" t="s">
        <v>2525</v>
      </c>
      <c r="B1198" s="9" t="s">
        <v>503</v>
      </c>
      <c r="C1198" s="10" t="s">
        <v>2526</v>
      </c>
      <c r="D1198" s="11" t="s">
        <v>505</v>
      </c>
      <c r="E1198" s="12">
        <v>38.879260000000002</v>
      </c>
    </row>
    <row r="1199" spans="1:5" ht="30">
      <c r="A1199" s="9" t="s">
        <v>2527</v>
      </c>
      <c r="B1199" s="9" t="s">
        <v>503</v>
      </c>
      <c r="C1199" s="10" t="s">
        <v>2528</v>
      </c>
      <c r="D1199" s="11" t="s">
        <v>505</v>
      </c>
      <c r="E1199" s="12">
        <v>40.532600000000002</v>
      </c>
    </row>
    <row r="1200" spans="1:5" ht="30">
      <c r="A1200" s="9" t="s">
        <v>2529</v>
      </c>
      <c r="B1200" s="9" t="s">
        <v>503</v>
      </c>
      <c r="C1200" s="10" t="s">
        <v>2530</v>
      </c>
      <c r="D1200" s="11" t="s">
        <v>505</v>
      </c>
      <c r="E1200" s="12">
        <v>52.709350000000001</v>
      </c>
    </row>
    <row r="1201" spans="1:5" ht="30">
      <c r="A1201" s="9" t="s">
        <v>2531</v>
      </c>
      <c r="B1201" s="9" t="s">
        <v>503</v>
      </c>
      <c r="C1201" s="10" t="s">
        <v>2532</v>
      </c>
      <c r="D1201" s="11" t="s">
        <v>505</v>
      </c>
      <c r="E1201" s="12">
        <v>19.599150000000002</v>
      </c>
    </row>
    <row r="1202" spans="1:5" ht="45">
      <c r="A1202" s="9" t="s">
        <v>2533</v>
      </c>
      <c r="B1202" s="9" t="s">
        <v>503</v>
      </c>
      <c r="C1202" s="10" t="s">
        <v>2534</v>
      </c>
      <c r="D1202" s="11" t="s">
        <v>505</v>
      </c>
      <c r="E1202" s="12">
        <v>50.361699999999999</v>
      </c>
    </row>
    <row r="1203" spans="1:5" ht="60">
      <c r="A1203" s="9" t="s">
        <v>2535</v>
      </c>
      <c r="B1203" s="9" t="s">
        <v>503</v>
      </c>
      <c r="C1203" s="10" t="s">
        <v>2536</v>
      </c>
      <c r="D1203" s="11" t="s">
        <v>505</v>
      </c>
      <c r="E1203" s="12">
        <v>60.105370000000001</v>
      </c>
    </row>
    <row r="1204" spans="1:5" ht="30">
      <c r="A1204" s="9" t="s">
        <v>2537</v>
      </c>
      <c r="B1204" s="9" t="s">
        <v>503</v>
      </c>
      <c r="C1204" s="10" t="s">
        <v>2538</v>
      </c>
      <c r="D1204" s="11" t="s">
        <v>505</v>
      </c>
      <c r="E1204" s="12">
        <v>57.049869999999999</v>
      </c>
    </row>
    <row r="1205" spans="1:5" ht="30">
      <c r="A1205" s="9" t="s">
        <v>2539</v>
      </c>
      <c r="B1205" s="9" t="s">
        <v>503</v>
      </c>
      <c r="C1205" s="10" t="s">
        <v>2540</v>
      </c>
      <c r="D1205" s="11" t="s">
        <v>505</v>
      </c>
      <c r="E1205" s="12">
        <v>75.480909999999994</v>
      </c>
    </row>
    <row r="1206" spans="1:5" ht="30">
      <c r="A1206" s="9" t="s">
        <v>2541</v>
      </c>
      <c r="B1206" s="9" t="s">
        <v>503</v>
      </c>
      <c r="C1206" s="10" t="s">
        <v>2542</v>
      </c>
      <c r="D1206" s="11" t="s">
        <v>505</v>
      </c>
      <c r="E1206" s="12">
        <v>61.867620000000002</v>
      </c>
    </row>
    <row r="1207" spans="1:5" ht="30">
      <c r="A1207" s="9" t="s">
        <v>2543</v>
      </c>
      <c r="B1207" s="9" t="s">
        <v>503</v>
      </c>
      <c r="C1207" s="10" t="s">
        <v>2544</v>
      </c>
      <c r="D1207" s="11" t="s">
        <v>505</v>
      </c>
      <c r="E1207" s="12">
        <v>64.412980000000005</v>
      </c>
    </row>
    <row r="1208" spans="1:5" ht="30">
      <c r="A1208" s="9" t="s">
        <v>2545</v>
      </c>
      <c r="B1208" s="9" t="s">
        <v>503</v>
      </c>
      <c r="C1208" s="10" t="s">
        <v>2546</v>
      </c>
      <c r="D1208" s="11" t="s">
        <v>505</v>
      </c>
      <c r="E1208" s="12">
        <v>75.787779999999998</v>
      </c>
    </row>
    <row r="1209" spans="1:5" ht="30">
      <c r="A1209" s="9" t="s">
        <v>2547</v>
      </c>
      <c r="B1209" s="9" t="s">
        <v>503</v>
      </c>
      <c r="C1209" s="10" t="s">
        <v>2548</v>
      </c>
      <c r="D1209" s="11" t="s">
        <v>505</v>
      </c>
      <c r="E1209" s="12">
        <v>79.586579999999998</v>
      </c>
    </row>
    <row r="1210" spans="1:5" ht="30">
      <c r="A1210" s="9" t="s">
        <v>2549</v>
      </c>
      <c r="B1210" s="9" t="s">
        <v>503</v>
      </c>
      <c r="C1210" s="10" t="s">
        <v>2550</v>
      </c>
      <c r="D1210" s="11" t="s">
        <v>505</v>
      </c>
      <c r="E1210" s="12">
        <v>93.47645</v>
      </c>
    </row>
    <row r="1211" spans="1:5" ht="30">
      <c r="A1211" s="9" t="s">
        <v>2551</v>
      </c>
      <c r="B1211" s="9" t="s">
        <v>503</v>
      </c>
      <c r="C1211" s="10" t="s">
        <v>2552</v>
      </c>
      <c r="D1211" s="11" t="s">
        <v>505</v>
      </c>
      <c r="E1211" s="12">
        <v>18.349299999999999</v>
      </c>
    </row>
    <row r="1212" spans="1:5" ht="45">
      <c r="A1212" s="9" t="s">
        <v>2553</v>
      </c>
      <c r="B1212" s="9" t="s">
        <v>503</v>
      </c>
      <c r="C1212" s="10" t="s">
        <v>2554</v>
      </c>
      <c r="D1212" s="11" t="s">
        <v>505</v>
      </c>
      <c r="E1212" s="12">
        <v>114.22875000000001</v>
      </c>
    </row>
    <row r="1213" spans="1:5" ht="45">
      <c r="A1213" s="9" t="s">
        <v>2555</v>
      </c>
      <c r="B1213" s="9" t="s">
        <v>503</v>
      </c>
      <c r="C1213" s="10" t="s">
        <v>2556</v>
      </c>
      <c r="D1213" s="11" t="s">
        <v>505</v>
      </c>
      <c r="E1213" s="12">
        <v>104.79701</v>
      </c>
    </row>
    <row r="1214" spans="1:5" ht="45">
      <c r="A1214" s="9" t="s">
        <v>2557</v>
      </c>
      <c r="B1214" s="9" t="s">
        <v>503</v>
      </c>
      <c r="C1214" s="10" t="s">
        <v>2558</v>
      </c>
      <c r="D1214" s="11" t="s">
        <v>505</v>
      </c>
      <c r="E1214" s="12">
        <v>118.96948</v>
      </c>
    </row>
    <row r="1215" spans="1:5" ht="45">
      <c r="A1215" s="9" t="s">
        <v>2559</v>
      </c>
      <c r="B1215" s="9" t="s">
        <v>503</v>
      </c>
      <c r="C1215" s="10" t="s">
        <v>2560</v>
      </c>
      <c r="D1215" s="11" t="s">
        <v>505</v>
      </c>
      <c r="E1215" s="12">
        <v>146.05331000000001</v>
      </c>
    </row>
    <row r="1216" spans="1:5" ht="45">
      <c r="A1216" s="9" t="s">
        <v>2561</v>
      </c>
      <c r="B1216" s="9" t="s">
        <v>503</v>
      </c>
      <c r="C1216" s="10" t="s">
        <v>2562</v>
      </c>
      <c r="D1216" s="11" t="s">
        <v>505</v>
      </c>
      <c r="E1216" s="12">
        <v>158.11229</v>
      </c>
    </row>
    <row r="1217" spans="1:5" ht="45">
      <c r="A1217" s="9" t="s">
        <v>2563</v>
      </c>
      <c r="B1217" s="9" t="s">
        <v>503</v>
      </c>
      <c r="C1217" s="10" t="s">
        <v>2562</v>
      </c>
      <c r="D1217" s="11" t="s">
        <v>505</v>
      </c>
      <c r="E1217" s="12">
        <v>168.38892999999999</v>
      </c>
    </row>
    <row r="1218" spans="1:5" ht="45">
      <c r="A1218" s="9" t="s">
        <v>2564</v>
      </c>
      <c r="B1218" s="9" t="s">
        <v>503</v>
      </c>
      <c r="C1218" s="10" t="s">
        <v>2565</v>
      </c>
      <c r="D1218" s="11" t="s">
        <v>505</v>
      </c>
      <c r="E1218" s="12">
        <v>171.36536000000001</v>
      </c>
    </row>
    <row r="1219" spans="1:5" ht="45">
      <c r="A1219" s="9" t="s">
        <v>2566</v>
      </c>
      <c r="B1219" s="9" t="s">
        <v>503</v>
      </c>
      <c r="C1219" s="10" t="s">
        <v>2567</v>
      </c>
      <c r="D1219" s="11" t="s">
        <v>505</v>
      </c>
      <c r="E1219" s="12">
        <v>200.95364000000001</v>
      </c>
    </row>
    <row r="1220" spans="1:5" ht="30">
      <c r="A1220" s="9" t="s">
        <v>2568</v>
      </c>
      <c r="B1220" s="9" t="s">
        <v>503</v>
      </c>
      <c r="C1220" s="10" t="s">
        <v>2569</v>
      </c>
      <c r="D1220" s="11" t="s">
        <v>505</v>
      </c>
      <c r="E1220" s="12">
        <v>53.56709</v>
      </c>
    </row>
    <row r="1221" spans="1:5" ht="30">
      <c r="A1221" s="9" t="s">
        <v>2570</v>
      </c>
      <c r="B1221" s="9" t="s">
        <v>503</v>
      </c>
      <c r="C1221" s="10" t="s">
        <v>2571</v>
      </c>
      <c r="D1221" s="11" t="s">
        <v>505</v>
      </c>
      <c r="E1221" s="12">
        <v>126.70199</v>
      </c>
    </row>
    <row r="1222" spans="1:5" ht="30">
      <c r="A1222" s="9" t="s">
        <v>2572</v>
      </c>
      <c r="B1222" s="9" t="s">
        <v>503</v>
      </c>
      <c r="C1222" s="10" t="s">
        <v>2573</v>
      </c>
      <c r="D1222" s="11" t="s">
        <v>505</v>
      </c>
      <c r="E1222" s="12">
        <v>159.19811000000001</v>
      </c>
    </row>
    <row r="1223" spans="1:5" ht="30">
      <c r="A1223" s="9" t="s">
        <v>2574</v>
      </c>
      <c r="B1223" s="9" t="s">
        <v>503</v>
      </c>
      <c r="C1223" s="10" t="s">
        <v>2575</v>
      </c>
      <c r="D1223" s="11" t="s">
        <v>505</v>
      </c>
      <c r="E1223" s="12">
        <v>182.50339</v>
      </c>
    </row>
    <row r="1224" spans="1:5" ht="30">
      <c r="A1224" s="9" t="s">
        <v>2576</v>
      </c>
      <c r="B1224" s="9" t="s">
        <v>503</v>
      </c>
      <c r="C1224" s="10" t="s">
        <v>2577</v>
      </c>
      <c r="D1224" s="11" t="s">
        <v>505</v>
      </c>
      <c r="E1224" s="12">
        <v>116.23719</v>
      </c>
    </row>
    <row r="1225" spans="1:5" ht="30">
      <c r="A1225" s="9" t="s">
        <v>2578</v>
      </c>
      <c r="B1225" s="9" t="s">
        <v>503</v>
      </c>
      <c r="C1225" s="10" t="s">
        <v>2579</v>
      </c>
      <c r="D1225" s="11" t="s">
        <v>505</v>
      </c>
      <c r="E1225" s="12">
        <v>93.303809999999999</v>
      </c>
    </row>
    <row r="1226" spans="1:5" ht="30">
      <c r="A1226" s="9" t="s">
        <v>2580</v>
      </c>
      <c r="B1226" s="9" t="s">
        <v>503</v>
      </c>
      <c r="C1226" s="10" t="s">
        <v>2581</v>
      </c>
      <c r="D1226" s="11" t="s">
        <v>505</v>
      </c>
      <c r="E1226" s="12">
        <v>60.02167</v>
      </c>
    </row>
    <row r="1227" spans="1:5" ht="45">
      <c r="A1227" s="9" t="s">
        <v>2582</v>
      </c>
      <c r="B1227" s="9" t="s">
        <v>503</v>
      </c>
      <c r="C1227" s="10" t="s">
        <v>2583</v>
      </c>
      <c r="D1227" s="11" t="s">
        <v>505</v>
      </c>
      <c r="E1227" s="12">
        <v>111.53493</v>
      </c>
    </row>
    <row r="1228" spans="1:5" ht="45">
      <c r="A1228" s="9" t="s">
        <v>2584</v>
      </c>
      <c r="B1228" s="9" t="s">
        <v>503</v>
      </c>
      <c r="C1228" s="10" t="s">
        <v>2585</v>
      </c>
      <c r="D1228" s="11" t="s">
        <v>505</v>
      </c>
      <c r="E1228" s="12">
        <v>114.66865</v>
      </c>
    </row>
    <row r="1229" spans="1:5" ht="45">
      <c r="A1229" s="9" t="s">
        <v>2586</v>
      </c>
      <c r="B1229" s="9" t="s">
        <v>503</v>
      </c>
      <c r="C1229" s="10" t="s">
        <v>2587</v>
      </c>
      <c r="D1229" s="11" t="s">
        <v>505</v>
      </c>
      <c r="E1229" s="12">
        <v>113.38679</v>
      </c>
    </row>
    <row r="1230" spans="1:5" ht="45">
      <c r="A1230" s="9" t="s">
        <v>2588</v>
      </c>
      <c r="B1230" s="9" t="s">
        <v>503</v>
      </c>
      <c r="C1230" s="10" t="s">
        <v>2589</v>
      </c>
      <c r="D1230" s="11" t="s">
        <v>505</v>
      </c>
      <c r="E1230" s="12">
        <v>118.04873000000001</v>
      </c>
    </row>
    <row r="1231" spans="1:5" ht="45">
      <c r="A1231" s="9" t="s">
        <v>2590</v>
      </c>
      <c r="B1231" s="9" t="s">
        <v>503</v>
      </c>
      <c r="C1231" s="10" t="s">
        <v>2591</v>
      </c>
      <c r="D1231" s="11" t="s">
        <v>505</v>
      </c>
      <c r="E1231" s="12">
        <v>121.33694</v>
      </c>
    </row>
    <row r="1232" spans="1:5" ht="45">
      <c r="A1232" s="9" t="s">
        <v>2592</v>
      </c>
      <c r="B1232" s="9" t="s">
        <v>503</v>
      </c>
      <c r="C1232" s="10" t="s">
        <v>2593</v>
      </c>
      <c r="D1232" s="11" t="s">
        <v>505</v>
      </c>
      <c r="E1232" s="12">
        <v>119.32235</v>
      </c>
    </row>
    <row r="1233" spans="1:5" ht="45">
      <c r="A1233" s="9" t="s">
        <v>2594</v>
      </c>
      <c r="B1233" s="9" t="s">
        <v>503</v>
      </c>
      <c r="C1233" s="10" t="s">
        <v>2595</v>
      </c>
      <c r="D1233" s="11" t="s">
        <v>505</v>
      </c>
      <c r="E1233" s="12">
        <v>111.73088</v>
      </c>
    </row>
    <row r="1234" spans="1:5" ht="45">
      <c r="A1234" s="9" t="s">
        <v>2596</v>
      </c>
      <c r="B1234" s="9" t="s">
        <v>503</v>
      </c>
      <c r="C1234" s="10" t="s">
        <v>2597</v>
      </c>
      <c r="D1234" s="11" t="s">
        <v>505</v>
      </c>
      <c r="E1234" s="12">
        <v>113.70032999999999</v>
      </c>
    </row>
    <row r="1235" spans="1:5" ht="60">
      <c r="A1235" s="9" t="s">
        <v>2598</v>
      </c>
      <c r="B1235" s="9" t="s">
        <v>503</v>
      </c>
      <c r="C1235" s="10" t="s">
        <v>2599</v>
      </c>
      <c r="D1235" s="11" t="s">
        <v>505</v>
      </c>
      <c r="E1235" s="12">
        <v>51.895310000000002</v>
      </c>
    </row>
    <row r="1236" spans="1:5" ht="45">
      <c r="A1236" s="9" t="s">
        <v>2600</v>
      </c>
      <c r="B1236" s="9" t="s">
        <v>503</v>
      </c>
      <c r="C1236" s="10" t="s">
        <v>2601</v>
      </c>
      <c r="D1236" s="11" t="s">
        <v>505</v>
      </c>
      <c r="E1236" s="12">
        <v>101.21535</v>
      </c>
    </row>
    <row r="1237" spans="1:5" ht="60">
      <c r="A1237" s="9" t="s">
        <v>2602</v>
      </c>
      <c r="B1237" s="9" t="s">
        <v>503</v>
      </c>
      <c r="C1237" s="10" t="s">
        <v>2603</v>
      </c>
      <c r="D1237" s="11" t="s">
        <v>505</v>
      </c>
      <c r="E1237" s="12">
        <v>75.076909999999998</v>
      </c>
    </row>
    <row r="1238" spans="1:5" ht="30">
      <c r="A1238" s="9" t="s">
        <v>2604</v>
      </c>
      <c r="B1238" s="9" t="s">
        <v>503</v>
      </c>
      <c r="C1238" s="10" t="s">
        <v>2605</v>
      </c>
      <c r="D1238" s="11" t="s">
        <v>505</v>
      </c>
      <c r="E1238" s="12">
        <v>21.72157</v>
      </c>
    </row>
    <row r="1239" spans="1:5" ht="30">
      <c r="A1239" s="9" t="s">
        <v>2606</v>
      </c>
      <c r="B1239" s="9" t="s">
        <v>503</v>
      </c>
      <c r="C1239" s="10" t="s">
        <v>2607</v>
      </c>
      <c r="D1239" s="11" t="s">
        <v>505</v>
      </c>
      <c r="E1239" s="12">
        <v>30.757180000000002</v>
      </c>
    </row>
    <row r="1240" spans="1:5" ht="30">
      <c r="A1240" s="9" t="s">
        <v>2608</v>
      </c>
      <c r="B1240" s="9" t="s">
        <v>503</v>
      </c>
      <c r="C1240" s="10" t="s">
        <v>2609</v>
      </c>
      <c r="D1240" s="11" t="s">
        <v>505</v>
      </c>
      <c r="E1240" s="12">
        <v>80.934830000000005</v>
      </c>
    </row>
    <row r="1241" spans="1:5" ht="30">
      <c r="A1241" s="9" t="s">
        <v>2610</v>
      </c>
      <c r="B1241" s="9" t="s">
        <v>503</v>
      </c>
      <c r="C1241" s="10" t="s">
        <v>2611</v>
      </c>
      <c r="D1241" s="11" t="s">
        <v>505</v>
      </c>
      <c r="E1241" s="12">
        <v>111.7341</v>
      </c>
    </row>
    <row r="1242" spans="1:5" ht="30">
      <c r="A1242" s="9" t="s">
        <v>2612</v>
      </c>
      <c r="B1242" s="9" t="s">
        <v>503</v>
      </c>
      <c r="C1242" s="10" t="s">
        <v>2613</v>
      </c>
      <c r="D1242" s="11" t="s">
        <v>505</v>
      </c>
      <c r="E1242" s="12">
        <v>127.75238</v>
      </c>
    </row>
    <row r="1243" spans="1:5" ht="30">
      <c r="A1243" s="9" t="s">
        <v>2614</v>
      </c>
      <c r="B1243" s="9" t="s">
        <v>503</v>
      </c>
      <c r="C1243" s="10" t="s">
        <v>2615</v>
      </c>
      <c r="D1243" s="11" t="s">
        <v>505</v>
      </c>
      <c r="E1243" s="12">
        <v>134.41571999999999</v>
      </c>
    </row>
    <row r="1244" spans="1:5" ht="30">
      <c r="A1244" s="9" t="s">
        <v>2616</v>
      </c>
      <c r="B1244" s="9" t="s">
        <v>503</v>
      </c>
      <c r="C1244" s="10" t="s">
        <v>2617</v>
      </c>
      <c r="D1244" s="11" t="s">
        <v>505</v>
      </c>
      <c r="E1244" s="12">
        <v>103.2654</v>
      </c>
    </row>
    <row r="1245" spans="1:5" ht="60">
      <c r="A1245" s="9" t="s">
        <v>2618</v>
      </c>
      <c r="B1245" s="9" t="s">
        <v>503</v>
      </c>
      <c r="C1245" s="10" t="s">
        <v>2619</v>
      </c>
      <c r="D1245" s="11" t="s">
        <v>505</v>
      </c>
      <c r="E1245" s="12">
        <v>37.879429999999999</v>
      </c>
    </row>
    <row r="1246" spans="1:5" ht="60">
      <c r="A1246" s="9" t="s">
        <v>2620</v>
      </c>
      <c r="B1246" s="9" t="s">
        <v>503</v>
      </c>
      <c r="C1246" s="10" t="s">
        <v>2621</v>
      </c>
      <c r="D1246" s="11" t="s">
        <v>505</v>
      </c>
      <c r="E1246" s="12">
        <v>63.059989999999999</v>
      </c>
    </row>
    <row r="1247" spans="1:5" ht="45">
      <c r="A1247" s="9" t="s">
        <v>2622</v>
      </c>
      <c r="B1247" s="9" t="s">
        <v>503</v>
      </c>
      <c r="C1247" s="10" t="s">
        <v>2623</v>
      </c>
      <c r="D1247" s="11" t="s">
        <v>505</v>
      </c>
      <c r="E1247" s="12">
        <v>22.953220000000002</v>
      </c>
    </row>
    <row r="1248" spans="1:5" ht="45">
      <c r="A1248" s="9" t="s">
        <v>2624</v>
      </c>
      <c r="B1248" s="9" t="s">
        <v>503</v>
      </c>
      <c r="C1248" s="10" t="s">
        <v>2625</v>
      </c>
      <c r="D1248" s="11" t="s">
        <v>505</v>
      </c>
      <c r="E1248" s="12">
        <v>43.283850000000001</v>
      </c>
    </row>
    <row r="1249" spans="1:5" ht="60">
      <c r="A1249" s="9" t="s">
        <v>2626</v>
      </c>
      <c r="B1249" s="9" t="s">
        <v>503</v>
      </c>
      <c r="C1249" s="10" t="s">
        <v>2627</v>
      </c>
      <c r="D1249" s="11" t="s">
        <v>505</v>
      </c>
      <c r="E1249" s="12">
        <v>46.293289999999999</v>
      </c>
    </row>
    <row r="1250" spans="1:5" ht="60">
      <c r="A1250" s="9" t="s">
        <v>2628</v>
      </c>
      <c r="B1250" s="9" t="s">
        <v>503</v>
      </c>
      <c r="C1250" s="10" t="s">
        <v>2629</v>
      </c>
      <c r="D1250" s="11" t="s">
        <v>505</v>
      </c>
      <c r="E1250" s="12">
        <v>46.293289999999999</v>
      </c>
    </row>
    <row r="1251" spans="1:5" ht="30">
      <c r="A1251" s="9" t="s">
        <v>2630</v>
      </c>
      <c r="B1251" s="9" t="s">
        <v>503</v>
      </c>
      <c r="C1251" s="10" t="s">
        <v>2631</v>
      </c>
      <c r="D1251" s="11" t="s">
        <v>505</v>
      </c>
      <c r="E1251" s="12">
        <v>79.748900000000006</v>
      </c>
    </row>
    <row r="1252" spans="1:5" ht="30">
      <c r="A1252" s="9" t="s">
        <v>2632</v>
      </c>
      <c r="B1252" s="9" t="s">
        <v>503</v>
      </c>
      <c r="C1252" s="10" t="s">
        <v>2633</v>
      </c>
      <c r="D1252" s="11" t="s">
        <v>505</v>
      </c>
      <c r="E1252" s="12">
        <v>79.748900000000006</v>
      </c>
    </row>
    <row r="1253" spans="1:5" ht="45">
      <c r="A1253" s="9" t="s">
        <v>2634</v>
      </c>
      <c r="B1253" s="9" t="s">
        <v>503</v>
      </c>
      <c r="C1253" s="10" t="s">
        <v>2635</v>
      </c>
      <c r="D1253" s="11" t="s">
        <v>505</v>
      </c>
      <c r="E1253" s="12">
        <v>47.193759999999997</v>
      </c>
    </row>
    <row r="1254" spans="1:5" ht="45">
      <c r="A1254" s="9" t="s">
        <v>2636</v>
      </c>
      <c r="B1254" s="9" t="s">
        <v>503</v>
      </c>
      <c r="C1254" s="10" t="s">
        <v>2637</v>
      </c>
      <c r="D1254" s="11" t="s">
        <v>505</v>
      </c>
      <c r="E1254" s="12">
        <v>76.997230000000002</v>
      </c>
    </row>
    <row r="1255" spans="1:5" ht="60">
      <c r="A1255" s="9" t="s">
        <v>17</v>
      </c>
      <c r="B1255" s="9" t="s">
        <v>611</v>
      </c>
      <c r="C1255" s="10" t="s">
        <v>2638</v>
      </c>
      <c r="D1255" s="11" t="s">
        <v>505</v>
      </c>
      <c r="E1255" s="12">
        <v>11.69786</v>
      </c>
    </row>
    <row r="1256" spans="1:5" ht="60">
      <c r="A1256" s="9" t="s">
        <v>460</v>
      </c>
      <c r="B1256" s="9" t="s">
        <v>611</v>
      </c>
      <c r="C1256" s="10" t="s">
        <v>2639</v>
      </c>
      <c r="D1256" s="11" t="s">
        <v>505</v>
      </c>
      <c r="E1256" s="12">
        <v>12.197369999999999</v>
      </c>
    </row>
    <row r="1257" spans="1:5" ht="60">
      <c r="A1257" s="9" t="s">
        <v>2640</v>
      </c>
      <c r="B1257" s="9" t="s">
        <v>503</v>
      </c>
      <c r="C1257" s="10" t="s">
        <v>2641</v>
      </c>
      <c r="D1257" s="11" t="s">
        <v>505</v>
      </c>
      <c r="E1257" s="12">
        <v>12.197369999999999</v>
      </c>
    </row>
    <row r="1258" spans="1:5" ht="60">
      <c r="A1258" s="9" t="s">
        <v>2642</v>
      </c>
      <c r="B1258" s="9" t="s">
        <v>503</v>
      </c>
      <c r="C1258" s="10" t="s">
        <v>2643</v>
      </c>
      <c r="D1258" s="11" t="s">
        <v>505</v>
      </c>
      <c r="E1258" s="12">
        <v>190.90911</v>
      </c>
    </row>
    <row r="1259" spans="1:5" ht="75">
      <c r="A1259" s="9" t="s">
        <v>315</v>
      </c>
      <c r="B1259" s="9" t="s">
        <v>503</v>
      </c>
      <c r="C1259" s="10" t="s">
        <v>2644</v>
      </c>
      <c r="D1259" s="11" t="s">
        <v>505</v>
      </c>
      <c r="E1259" s="12">
        <v>7.3689900000000002</v>
      </c>
    </row>
    <row r="1260" spans="1:5" ht="60">
      <c r="A1260" s="9" t="s">
        <v>316</v>
      </c>
      <c r="B1260" s="9" t="s">
        <v>503</v>
      </c>
      <c r="C1260" s="10" t="s">
        <v>2645</v>
      </c>
      <c r="D1260" s="11" t="s">
        <v>505</v>
      </c>
      <c r="E1260" s="12">
        <v>7.1584500000000002</v>
      </c>
    </row>
    <row r="1261" spans="1:5" ht="45">
      <c r="A1261" s="9" t="s">
        <v>446</v>
      </c>
      <c r="B1261" s="9" t="s">
        <v>503</v>
      </c>
      <c r="C1261" s="10" t="s">
        <v>2646</v>
      </c>
      <c r="D1261" s="11" t="s">
        <v>505</v>
      </c>
      <c r="E1261" s="12">
        <v>34.013759999999998</v>
      </c>
    </row>
    <row r="1262" spans="1:5" ht="30">
      <c r="A1262" s="9" t="s">
        <v>2647</v>
      </c>
      <c r="B1262" s="9" t="s">
        <v>503</v>
      </c>
      <c r="C1262" s="10" t="s">
        <v>2648</v>
      </c>
      <c r="D1262" s="11" t="s">
        <v>505</v>
      </c>
      <c r="E1262" s="12">
        <v>60.363979999999998</v>
      </c>
    </row>
    <row r="1263" spans="1:5" ht="30">
      <c r="A1263" s="9" t="s">
        <v>2649</v>
      </c>
      <c r="B1263" s="9" t="s">
        <v>503</v>
      </c>
      <c r="C1263" s="10" t="s">
        <v>2650</v>
      </c>
      <c r="D1263" s="11" t="s">
        <v>505</v>
      </c>
      <c r="E1263" s="12">
        <v>131.16189</v>
      </c>
    </row>
    <row r="1264" spans="1:5" ht="45">
      <c r="A1264" s="9" t="s">
        <v>2651</v>
      </c>
      <c r="B1264" s="9" t="s">
        <v>503</v>
      </c>
      <c r="C1264" s="10" t="s">
        <v>2652</v>
      </c>
      <c r="D1264" s="11" t="s">
        <v>505</v>
      </c>
      <c r="E1264" s="12">
        <v>293.87457000000001</v>
      </c>
    </row>
    <row r="1265" spans="1:5" ht="30">
      <c r="A1265" s="9" t="s">
        <v>2653</v>
      </c>
      <c r="B1265" s="9" t="s">
        <v>503</v>
      </c>
      <c r="C1265" s="10" t="s">
        <v>2654</v>
      </c>
      <c r="D1265" s="11" t="s">
        <v>505</v>
      </c>
      <c r="E1265" s="12">
        <v>14.50543</v>
      </c>
    </row>
    <row r="1266" spans="1:5" ht="30">
      <c r="A1266" s="9" t="s">
        <v>2655</v>
      </c>
      <c r="B1266" s="9" t="s">
        <v>503</v>
      </c>
      <c r="C1266" s="10" t="s">
        <v>2656</v>
      </c>
      <c r="D1266" s="11" t="s">
        <v>505</v>
      </c>
      <c r="E1266" s="12">
        <v>13.11903</v>
      </c>
    </row>
    <row r="1267" spans="1:5" ht="30">
      <c r="A1267" s="9" t="s">
        <v>186</v>
      </c>
      <c r="B1267" s="9" t="s">
        <v>503</v>
      </c>
      <c r="C1267" s="10" t="s">
        <v>2657</v>
      </c>
      <c r="D1267" s="11" t="s">
        <v>505</v>
      </c>
      <c r="E1267" s="12">
        <v>6.4917299999999996</v>
      </c>
    </row>
    <row r="1268" spans="1:5" ht="30">
      <c r="A1268" s="9" t="s">
        <v>302</v>
      </c>
      <c r="B1268" s="9" t="s">
        <v>611</v>
      </c>
      <c r="C1268" s="10" t="s">
        <v>2658</v>
      </c>
      <c r="D1268" s="11" t="s">
        <v>505</v>
      </c>
      <c r="E1268" s="12">
        <v>6.4917299999999996</v>
      </c>
    </row>
    <row r="1269" spans="1:5" ht="45">
      <c r="A1269" s="9" t="s">
        <v>2659</v>
      </c>
      <c r="B1269" s="9" t="s">
        <v>611</v>
      </c>
      <c r="C1269" s="10" t="s">
        <v>2660</v>
      </c>
      <c r="D1269" s="11" t="s">
        <v>505</v>
      </c>
      <c r="E1269" s="12">
        <v>27.870809999999999</v>
      </c>
    </row>
    <row r="1270" spans="1:5" ht="45">
      <c r="A1270" s="9" t="s">
        <v>2661</v>
      </c>
      <c r="B1270" s="9" t="s">
        <v>611</v>
      </c>
      <c r="C1270" s="10" t="s">
        <v>2662</v>
      </c>
      <c r="D1270" s="11" t="s">
        <v>505</v>
      </c>
      <c r="E1270" s="12">
        <v>27.870809999999999</v>
      </c>
    </row>
    <row r="1271" spans="1:5" ht="45">
      <c r="A1271" s="9" t="s">
        <v>2663</v>
      </c>
      <c r="B1271" s="9" t="s">
        <v>611</v>
      </c>
      <c r="C1271" s="10" t="s">
        <v>2664</v>
      </c>
      <c r="D1271" s="11" t="s">
        <v>505</v>
      </c>
      <c r="E1271" s="12">
        <v>27.870809999999999</v>
      </c>
    </row>
    <row r="1272" spans="1:5" ht="45">
      <c r="A1272" s="9" t="s">
        <v>2665</v>
      </c>
      <c r="B1272" s="9" t="s">
        <v>611</v>
      </c>
      <c r="C1272" s="10" t="s">
        <v>2666</v>
      </c>
      <c r="D1272" s="11" t="s">
        <v>505</v>
      </c>
      <c r="E1272" s="12">
        <v>27.870809999999999</v>
      </c>
    </row>
    <row r="1273" spans="1:5" ht="45">
      <c r="A1273" s="9" t="s">
        <v>2667</v>
      </c>
      <c r="B1273" s="9" t="s">
        <v>611</v>
      </c>
      <c r="C1273" s="10" t="s">
        <v>2668</v>
      </c>
      <c r="D1273" s="11" t="s">
        <v>505</v>
      </c>
      <c r="E1273" s="12">
        <v>27.870809999999999</v>
      </c>
    </row>
    <row r="1274" spans="1:5" ht="45">
      <c r="A1274" s="9" t="s">
        <v>2669</v>
      </c>
      <c r="B1274" s="9" t="s">
        <v>611</v>
      </c>
      <c r="C1274" s="10" t="s">
        <v>2670</v>
      </c>
      <c r="D1274" s="11" t="s">
        <v>505</v>
      </c>
      <c r="E1274" s="12">
        <v>27.870809999999999</v>
      </c>
    </row>
    <row r="1275" spans="1:5" ht="45">
      <c r="A1275" s="9" t="s">
        <v>2671</v>
      </c>
      <c r="B1275" s="9" t="s">
        <v>611</v>
      </c>
      <c r="C1275" s="10" t="s">
        <v>2672</v>
      </c>
      <c r="D1275" s="11" t="s">
        <v>505</v>
      </c>
      <c r="E1275" s="12">
        <v>27.870809999999999</v>
      </c>
    </row>
    <row r="1276" spans="1:5" ht="45">
      <c r="A1276" s="9" t="s">
        <v>2673</v>
      </c>
      <c r="B1276" s="9" t="s">
        <v>611</v>
      </c>
      <c r="C1276" s="10" t="s">
        <v>2674</v>
      </c>
      <c r="D1276" s="11" t="s">
        <v>505</v>
      </c>
      <c r="E1276" s="12">
        <v>39.095019999999998</v>
      </c>
    </row>
    <row r="1277" spans="1:5" ht="45">
      <c r="A1277" s="9" t="s">
        <v>2675</v>
      </c>
      <c r="B1277" s="9" t="s">
        <v>611</v>
      </c>
      <c r="C1277" s="10" t="s">
        <v>2676</v>
      </c>
      <c r="D1277" s="11" t="s">
        <v>505</v>
      </c>
      <c r="E1277" s="12">
        <v>44.602499999999999</v>
      </c>
    </row>
    <row r="1278" spans="1:5" ht="45">
      <c r="A1278" s="9" t="s">
        <v>2677</v>
      </c>
      <c r="B1278" s="9" t="s">
        <v>611</v>
      </c>
      <c r="C1278" s="10" t="s">
        <v>2678</v>
      </c>
      <c r="D1278" s="11" t="s">
        <v>505</v>
      </c>
      <c r="E1278" s="12">
        <v>61.826779999999999</v>
      </c>
    </row>
    <row r="1279" spans="1:5" ht="45">
      <c r="A1279" s="9" t="s">
        <v>2679</v>
      </c>
      <c r="B1279" s="9" t="s">
        <v>611</v>
      </c>
      <c r="C1279" s="10" t="s">
        <v>2680</v>
      </c>
      <c r="D1279" s="11" t="s">
        <v>505</v>
      </c>
      <c r="E1279" s="12">
        <v>33.474469999999997</v>
      </c>
    </row>
    <row r="1280" spans="1:5" ht="30">
      <c r="A1280" s="9" t="s">
        <v>2681</v>
      </c>
      <c r="B1280" s="9" t="s">
        <v>503</v>
      </c>
      <c r="C1280" s="10" t="s">
        <v>2682</v>
      </c>
      <c r="D1280" s="11" t="s">
        <v>505</v>
      </c>
      <c r="E1280" s="12">
        <v>63.009099999999997</v>
      </c>
    </row>
    <row r="1281" spans="1:5" ht="45">
      <c r="A1281" s="9" t="s">
        <v>2683</v>
      </c>
      <c r="B1281" s="9" t="s">
        <v>503</v>
      </c>
      <c r="C1281" s="10" t="s">
        <v>2684</v>
      </c>
      <c r="D1281" s="11" t="s">
        <v>505</v>
      </c>
      <c r="E1281" s="12">
        <v>141.96203</v>
      </c>
    </row>
    <row r="1282" spans="1:5" ht="30">
      <c r="A1282" s="9" t="s">
        <v>2685</v>
      </c>
      <c r="B1282" s="9" t="s">
        <v>503</v>
      </c>
      <c r="C1282" s="10" t="s">
        <v>2686</v>
      </c>
      <c r="D1282" s="11" t="s">
        <v>505</v>
      </c>
      <c r="E1282" s="12">
        <v>11.07216</v>
      </c>
    </row>
    <row r="1283" spans="1:5" ht="30">
      <c r="A1283" s="9" t="s">
        <v>2687</v>
      </c>
      <c r="B1283" s="9" t="s">
        <v>503</v>
      </c>
      <c r="C1283" s="10" t="s">
        <v>2688</v>
      </c>
      <c r="D1283" s="11" t="s">
        <v>505</v>
      </c>
      <c r="E1283" s="12">
        <v>34.552999999999997</v>
      </c>
    </row>
    <row r="1284" spans="1:5" ht="30">
      <c r="A1284" s="9" t="s">
        <v>2689</v>
      </c>
      <c r="B1284" s="9" t="s">
        <v>503</v>
      </c>
      <c r="C1284" s="10" t="s">
        <v>2690</v>
      </c>
      <c r="D1284" s="11" t="s">
        <v>505</v>
      </c>
      <c r="E1284" s="12">
        <v>10.988720000000001</v>
      </c>
    </row>
    <row r="1285" spans="1:5" ht="45">
      <c r="A1285" s="9" t="s">
        <v>432</v>
      </c>
      <c r="B1285" s="9" t="s">
        <v>503</v>
      </c>
      <c r="C1285" s="10" t="s">
        <v>2691</v>
      </c>
      <c r="D1285" s="11" t="s">
        <v>505</v>
      </c>
      <c r="E1285" s="12">
        <v>11.90676</v>
      </c>
    </row>
    <row r="1286" spans="1:5" ht="45">
      <c r="A1286" s="9" t="s">
        <v>433</v>
      </c>
      <c r="B1286" s="9" t="s">
        <v>503</v>
      </c>
      <c r="C1286" s="10" t="s">
        <v>2692</v>
      </c>
      <c r="D1286" s="11" t="s">
        <v>505</v>
      </c>
      <c r="E1286" s="12">
        <v>12.723890000000001</v>
      </c>
    </row>
    <row r="1287" spans="1:5" ht="30">
      <c r="A1287" s="9" t="s">
        <v>2693</v>
      </c>
      <c r="B1287" s="9" t="s">
        <v>503</v>
      </c>
      <c r="C1287" s="10" t="s">
        <v>2694</v>
      </c>
      <c r="D1287" s="11" t="s">
        <v>505</v>
      </c>
      <c r="E1287" s="12">
        <v>18.266739999999999</v>
      </c>
    </row>
    <row r="1288" spans="1:5" ht="45">
      <c r="A1288" s="9" t="s">
        <v>344</v>
      </c>
      <c r="B1288" s="9" t="s">
        <v>503</v>
      </c>
      <c r="C1288" s="10" t="s">
        <v>2695</v>
      </c>
      <c r="D1288" s="11" t="s">
        <v>505</v>
      </c>
      <c r="E1288" s="12">
        <v>13.205310000000001</v>
      </c>
    </row>
    <row r="1289" spans="1:5" ht="45">
      <c r="A1289" s="9" t="s">
        <v>343</v>
      </c>
      <c r="B1289" s="9" t="s">
        <v>611</v>
      </c>
      <c r="C1289" s="10" t="s">
        <v>2696</v>
      </c>
      <c r="D1289" s="11" t="s">
        <v>505</v>
      </c>
      <c r="E1289" s="12">
        <v>16.84985</v>
      </c>
    </row>
    <row r="1290" spans="1:5" ht="45">
      <c r="A1290" s="9" t="s">
        <v>342</v>
      </c>
      <c r="B1290" s="9" t="s">
        <v>611</v>
      </c>
      <c r="C1290" s="10" t="s">
        <v>2697</v>
      </c>
      <c r="D1290" s="11" t="s">
        <v>505</v>
      </c>
      <c r="E1290" s="12">
        <v>20.239629999999998</v>
      </c>
    </row>
    <row r="1291" spans="1:5" ht="45">
      <c r="A1291" s="9" t="s">
        <v>340</v>
      </c>
      <c r="B1291" s="9" t="s">
        <v>611</v>
      </c>
      <c r="C1291" s="10" t="s">
        <v>2698</v>
      </c>
      <c r="D1291" s="11" t="s">
        <v>505</v>
      </c>
      <c r="E1291" s="12">
        <v>17.60117</v>
      </c>
    </row>
    <row r="1292" spans="1:5" ht="45">
      <c r="A1292" s="9" t="s">
        <v>339</v>
      </c>
      <c r="B1292" s="9" t="s">
        <v>611</v>
      </c>
      <c r="C1292" s="10" t="s">
        <v>2699</v>
      </c>
      <c r="D1292" s="11" t="s">
        <v>505</v>
      </c>
      <c r="E1292" s="12">
        <v>21.853059999999999</v>
      </c>
    </row>
    <row r="1293" spans="1:5" ht="30">
      <c r="A1293" s="9" t="s">
        <v>2700</v>
      </c>
      <c r="B1293" s="9" t="s">
        <v>503</v>
      </c>
      <c r="C1293" s="10" t="s">
        <v>2701</v>
      </c>
      <c r="D1293" s="11" t="s">
        <v>505</v>
      </c>
      <c r="E1293" s="12">
        <v>58.306330000000003</v>
      </c>
    </row>
    <row r="1294" spans="1:5" ht="30">
      <c r="A1294" s="9" t="s">
        <v>2702</v>
      </c>
      <c r="B1294" s="9" t="s">
        <v>503</v>
      </c>
      <c r="C1294" s="10" t="s">
        <v>2701</v>
      </c>
      <c r="D1294" s="11" t="s">
        <v>505</v>
      </c>
      <c r="E1294" s="12">
        <v>65.139920000000004</v>
      </c>
    </row>
    <row r="1295" spans="1:5" ht="30">
      <c r="A1295" s="9" t="s">
        <v>2703</v>
      </c>
      <c r="B1295" s="9" t="s">
        <v>503</v>
      </c>
      <c r="C1295" s="10" t="s">
        <v>2704</v>
      </c>
      <c r="D1295" s="11" t="s">
        <v>505</v>
      </c>
      <c r="E1295" s="12">
        <v>37.1036</v>
      </c>
    </row>
    <row r="1296" spans="1:5" ht="45">
      <c r="A1296" s="9" t="s">
        <v>341</v>
      </c>
      <c r="B1296" s="9" t="s">
        <v>503</v>
      </c>
      <c r="C1296" s="10" t="s">
        <v>2705</v>
      </c>
      <c r="D1296" s="11" t="s">
        <v>505</v>
      </c>
      <c r="E1296" s="12">
        <v>17.224699999999999</v>
      </c>
    </row>
    <row r="1297" spans="1:5" ht="30">
      <c r="A1297" s="9" t="s">
        <v>2706</v>
      </c>
      <c r="B1297" s="9" t="s">
        <v>503</v>
      </c>
      <c r="C1297" s="10" t="s">
        <v>2707</v>
      </c>
      <c r="D1297" s="11" t="s">
        <v>505</v>
      </c>
      <c r="E1297" s="12">
        <v>11.83202</v>
      </c>
    </row>
    <row r="1298" spans="1:5" ht="60">
      <c r="A1298" s="9" t="s">
        <v>2708</v>
      </c>
      <c r="B1298" s="9" t="s">
        <v>503</v>
      </c>
      <c r="C1298" s="10" t="s">
        <v>2709</v>
      </c>
      <c r="D1298" s="11" t="s">
        <v>505</v>
      </c>
      <c r="E1298" s="12">
        <v>28.34516</v>
      </c>
    </row>
    <row r="1299" spans="1:5" ht="30">
      <c r="A1299" s="9" t="s">
        <v>423</v>
      </c>
      <c r="B1299" s="9" t="s">
        <v>611</v>
      </c>
      <c r="C1299" s="10" t="s">
        <v>2710</v>
      </c>
      <c r="D1299" s="11" t="s">
        <v>971</v>
      </c>
      <c r="E1299" s="12">
        <v>0.93918000000000001</v>
      </c>
    </row>
    <row r="1300" spans="1:5" ht="30">
      <c r="A1300" s="9" t="s">
        <v>2711</v>
      </c>
      <c r="B1300" s="9" t="s">
        <v>503</v>
      </c>
      <c r="C1300" s="10" t="s">
        <v>2712</v>
      </c>
      <c r="D1300" s="11" t="s">
        <v>505</v>
      </c>
      <c r="E1300" s="12">
        <v>132.52540999999999</v>
      </c>
    </row>
    <row r="1301" spans="1:5" ht="45">
      <c r="A1301" s="9" t="s">
        <v>2713</v>
      </c>
      <c r="B1301" s="9" t="s">
        <v>503</v>
      </c>
      <c r="C1301" s="10" t="s">
        <v>2714</v>
      </c>
      <c r="D1301" s="11" t="s">
        <v>505</v>
      </c>
      <c r="E1301" s="12">
        <v>132.52540999999999</v>
      </c>
    </row>
    <row r="1302" spans="1:5" ht="30">
      <c r="A1302" s="9" t="s">
        <v>2715</v>
      </c>
      <c r="B1302" s="9" t="s">
        <v>503</v>
      </c>
      <c r="C1302" s="10" t="s">
        <v>2716</v>
      </c>
      <c r="D1302" s="11" t="s">
        <v>505</v>
      </c>
      <c r="E1302" s="12">
        <v>26.183070000000001</v>
      </c>
    </row>
    <row r="1303" spans="1:5" ht="30">
      <c r="A1303" s="9" t="s">
        <v>2717</v>
      </c>
      <c r="B1303" s="9" t="s">
        <v>503</v>
      </c>
      <c r="C1303" s="10" t="s">
        <v>2718</v>
      </c>
      <c r="D1303" s="11" t="s">
        <v>505</v>
      </c>
      <c r="E1303" s="12">
        <v>49.304409999999997</v>
      </c>
    </row>
    <row r="1304" spans="1:5" ht="30">
      <c r="A1304" s="9" t="s">
        <v>155</v>
      </c>
      <c r="B1304" s="9" t="s">
        <v>611</v>
      </c>
      <c r="C1304" s="10" t="s">
        <v>2719</v>
      </c>
      <c r="D1304" s="11" t="s">
        <v>505</v>
      </c>
      <c r="E1304" s="12">
        <v>10.22645</v>
      </c>
    </row>
    <row r="1305" spans="1:5" ht="45">
      <c r="A1305" s="9" t="s">
        <v>153</v>
      </c>
      <c r="B1305" s="9" t="s">
        <v>611</v>
      </c>
      <c r="C1305" s="10" t="s">
        <v>2720</v>
      </c>
      <c r="D1305" s="11" t="s">
        <v>505</v>
      </c>
      <c r="E1305" s="12">
        <v>10.32671</v>
      </c>
    </row>
    <row r="1306" spans="1:5" ht="30">
      <c r="A1306" s="9" t="s">
        <v>156</v>
      </c>
      <c r="B1306" s="9" t="s">
        <v>611</v>
      </c>
      <c r="C1306" s="10" t="s">
        <v>2721</v>
      </c>
      <c r="D1306" s="11" t="s">
        <v>505</v>
      </c>
      <c r="E1306" s="12">
        <v>56.934579999999997</v>
      </c>
    </row>
    <row r="1307" spans="1:5" ht="30">
      <c r="A1307" s="9" t="s">
        <v>154</v>
      </c>
      <c r="B1307" s="9" t="s">
        <v>611</v>
      </c>
      <c r="C1307" s="10" t="s">
        <v>2722</v>
      </c>
      <c r="D1307" s="11" t="s">
        <v>505</v>
      </c>
      <c r="E1307" s="12">
        <v>56.934579999999997</v>
      </c>
    </row>
    <row r="1308" spans="1:5" ht="30">
      <c r="A1308" s="9" t="s">
        <v>161</v>
      </c>
      <c r="B1308" s="9" t="s">
        <v>503</v>
      </c>
      <c r="C1308" s="10" t="s">
        <v>2723</v>
      </c>
      <c r="D1308" s="11" t="s">
        <v>505</v>
      </c>
      <c r="E1308" s="12">
        <v>129.77124000000001</v>
      </c>
    </row>
    <row r="1309" spans="1:5" ht="30">
      <c r="A1309" s="9" t="s">
        <v>160</v>
      </c>
      <c r="B1309" s="9" t="s">
        <v>503</v>
      </c>
      <c r="C1309" s="10" t="s">
        <v>2724</v>
      </c>
      <c r="D1309" s="11" t="s">
        <v>505</v>
      </c>
      <c r="E1309" s="12">
        <v>19.56813</v>
      </c>
    </row>
    <row r="1310" spans="1:5" ht="45">
      <c r="A1310" s="9" t="s">
        <v>2725</v>
      </c>
      <c r="B1310" s="9" t="s">
        <v>503</v>
      </c>
      <c r="C1310" s="10" t="s">
        <v>2726</v>
      </c>
      <c r="D1310" s="11" t="s">
        <v>505</v>
      </c>
      <c r="E1310" s="12">
        <v>87.664630000000002</v>
      </c>
    </row>
    <row r="1311" spans="1:5" ht="45">
      <c r="A1311" s="9" t="s">
        <v>120</v>
      </c>
      <c r="B1311" s="9" t="s">
        <v>611</v>
      </c>
      <c r="C1311" s="10" t="s">
        <v>2727</v>
      </c>
      <c r="D1311" s="11" t="s">
        <v>505</v>
      </c>
      <c r="E1311" s="12">
        <v>84.966809999999995</v>
      </c>
    </row>
    <row r="1312" spans="1:5" ht="45">
      <c r="A1312" s="9" t="s">
        <v>2728</v>
      </c>
      <c r="B1312" s="9" t="s">
        <v>503</v>
      </c>
      <c r="C1312" s="10" t="s">
        <v>2729</v>
      </c>
      <c r="D1312" s="11" t="s">
        <v>505</v>
      </c>
      <c r="E1312" s="12">
        <v>76.429119999999998</v>
      </c>
    </row>
    <row r="1313" spans="1:5" ht="45">
      <c r="A1313" s="9" t="s">
        <v>2730</v>
      </c>
      <c r="B1313" s="9" t="s">
        <v>503</v>
      </c>
      <c r="C1313" s="10" t="s">
        <v>2731</v>
      </c>
      <c r="D1313" s="11" t="s">
        <v>505</v>
      </c>
      <c r="E1313" s="12">
        <v>75.066550000000007</v>
      </c>
    </row>
    <row r="1314" spans="1:5" ht="45">
      <c r="A1314" s="9" t="s">
        <v>121</v>
      </c>
      <c r="B1314" s="9" t="s">
        <v>503</v>
      </c>
      <c r="C1314" s="10" t="s">
        <v>2732</v>
      </c>
      <c r="D1314" s="11" t="s">
        <v>505</v>
      </c>
      <c r="E1314" s="12">
        <v>84.247749999999996</v>
      </c>
    </row>
    <row r="1315" spans="1:5" ht="45">
      <c r="A1315" s="9" t="s">
        <v>118</v>
      </c>
      <c r="B1315" s="9" t="s">
        <v>611</v>
      </c>
      <c r="C1315" s="10" t="s">
        <v>2733</v>
      </c>
      <c r="D1315" s="11" t="s">
        <v>505</v>
      </c>
      <c r="E1315" s="12">
        <v>83.421790000000001</v>
      </c>
    </row>
    <row r="1316" spans="1:5" ht="45">
      <c r="A1316" s="9" t="s">
        <v>2734</v>
      </c>
      <c r="B1316" s="9" t="s">
        <v>503</v>
      </c>
      <c r="C1316" s="10" t="s">
        <v>2733</v>
      </c>
      <c r="D1316" s="11" t="s">
        <v>505</v>
      </c>
      <c r="E1316" s="12">
        <v>76.429119999999998</v>
      </c>
    </row>
    <row r="1317" spans="1:5" ht="45">
      <c r="A1317" s="9" t="s">
        <v>119</v>
      </c>
      <c r="B1317" s="9" t="s">
        <v>503</v>
      </c>
      <c r="C1317" s="10" t="s">
        <v>2735</v>
      </c>
      <c r="D1317" s="11" t="s">
        <v>505</v>
      </c>
      <c r="E1317" s="12">
        <v>83.448560000000001</v>
      </c>
    </row>
    <row r="1318" spans="1:5" ht="45">
      <c r="A1318" s="9" t="s">
        <v>2736</v>
      </c>
      <c r="B1318" s="9" t="s">
        <v>503</v>
      </c>
      <c r="C1318" s="10" t="s">
        <v>2735</v>
      </c>
      <c r="D1318" s="11" t="s">
        <v>505</v>
      </c>
      <c r="E1318" s="12">
        <v>87.429469999999995</v>
      </c>
    </row>
    <row r="1319" spans="1:5" ht="30">
      <c r="A1319" s="9" t="s">
        <v>130</v>
      </c>
      <c r="B1319" s="9" t="s">
        <v>611</v>
      </c>
      <c r="C1319" s="10" t="s">
        <v>2737</v>
      </c>
      <c r="D1319" s="11" t="s">
        <v>505</v>
      </c>
      <c r="E1319" s="12">
        <v>83.448560000000001</v>
      </c>
    </row>
    <row r="1320" spans="1:5" ht="45">
      <c r="A1320" s="9" t="s">
        <v>2738</v>
      </c>
      <c r="B1320" s="9" t="s">
        <v>503</v>
      </c>
      <c r="C1320" s="10" t="s">
        <v>2739</v>
      </c>
      <c r="D1320" s="11" t="s">
        <v>505</v>
      </c>
      <c r="E1320" s="12">
        <v>115.32446</v>
      </c>
    </row>
    <row r="1321" spans="1:5" ht="45">
      <c r="A1321" s="9" t="s">
        <v>124</v>
      </c>
      <c r="B1321" s="9" t="s">
        <v>611</v>
      </c>
      <c r="C1321" s="10" t="s">
        <v>2740</v>
      </c>
      <c r="D1321" s="11" t="s">
        <v>505</v>
      </c>
      <c r="E1321" s="12">
        <v>115.80694</v>
      </c>
    </row>
    <row r="1322" spans="1:5" ht="45">
      <c r="A1322" s="9" t="s">
        <v>122</v>
      </c>
      <c r="B1322" s="9" t="s">
        <v>611</v>
      </c>
      <c r="C1322" s="10" t="s">
        <v>2741</v>
      </c>
      <c r="D1322" s="11" t="s">
        <v>505</v>
      </c>
      <c r="E1322" s="12">
        <v>115.80694</v>
      </c>
    </row>
    <row r="1323" spans="1:5" ht="45">
      <c r="A1323" s="9" t="s">
        <v>2742</v>
      </c>
      <c r="B1323" s="9" t="s">
        <v>503</v>
      </c>
      <c r="C1323" s="10" t="s">
        <v>2743</v>
      </c>
      <c r="D1323" s="11" t="s">
        <v>505</v>
      </c>
      <c r="E1323" s="12">
        <v>105.08002999999999</v>
      </c>
    </row>
    <row r="1324" spans="1:5" ht="45">
      <c r="A1324" s="9" t="s">
        <v>2744</v>
      </c>
      <c r="B1324" s="9" t="s">
        <v>503</v>
      </c>
      <c r="C1324" s="10" t="s">
        <v>2745</v>
      </c>
      <c r="D1324" s="11" t="s">
        <v>505</v>
      </c>
      <c r="E1324" s="12">
        <v>105.08002999999999</v>
      </c>
    </row>
    <row r="1325" spans="1:5" ht="45">
      <c r="A1325" s="9" t="s">
        <v>2746</v>
      </c>
      <c r="B1325" s="9" t="s">
        <v>503</v>
      </c>
      <c r="C1325" s="10" t="s">
        <v>2747</v>
      </c>
      <c r="D1325" s="11" t="s">
        <v>505</v>
      </c>
      <c r="E1325" s="12">
        <v>120.54233000000001</v>
      </c>
    </row>
    <row r="1326" spans="1:5" ht="45">
      <c r="A1326" s="9" t="s">
        <v>123</v>
      </c>
      <c r="B1326" s="9" t="s">
        <v>503</v>
      </c>
      <c r="C1326" s="10" t="s">
        <v>2748</v>
      </c>
      <c r="D1326" s="11" t="s">
        <v>505</v>
      </c>
      <c r="E1326" s="12">
        <v>114.70865000000001</v>
      </c>
    </row>
    <row r="1327" spans="1:5" ht="45">
      <c r="A1327" s="9" t="s">
        <v>2749</v>
      </c>
      <c r="B1327" s="9" t="s">
        <v>503</v>
      </c>
      <c r="C1327" s="10" t="s">
        <v>2750</v>
      </c>
      <c r="D1327" s="11" t="s">
        <v>505</v>
      </c>
      <c r="E1327" s="12">
        <v>120.21948999999999</v>
      </c>
    </row>
    <row r="1328" spans="1:5" ht="30">
      <c r="A1328" s="9" t="s">
        <v>131</v>
      </c>
      <c r="B1328" s="9" t="s">
        <v>503</v>
      </c>
      <c r="C1328" s="10" t="s">
        <v>2751</v>
      </c>
      <c r="D1328" s="11" t="s">
        <v>505</v>
      </c>
      <c r="E1328" s="12">
        <v>119.22383000000001</v>
      </c>
    </row>
    <row r="1329" spans="1:5" ht="45">
      <c r="A1329" s="9" t="s">
        <v>94</v>
      </c>
      <c r="B1329" s="9" t="s">
        <v>503</v>
      </c>
      <c r="C1329" s="10" t="s">
        <v>2752</v>
      </c>
      <c r="D1329" s="11" t="s">
        <v>505</v>
      </c>
      <c r="E1329" s="12">
        <v>149.53532999999999</v>
      </c>
    </row>
    <row r="1330" spans="1:5" ht="45">
      <c r="A1330" s="9" t="s">
        <v>95</v>
      </c>
      <c r="B1330" s="9" t="s">
        <v>503</v>
      </c>
      <c r="C1330" s="10" t="s">
        <v>2753</v>
      </c>
      <c r="D1330" s="11" t="s">
        <v>505</v>
      </c>
      <c r="E1330" s="12">
        <v>139.93215000000001</v>
      </c>
    </row>
    <row r="1331" spans="1:5" ht="45">
      <c r="A1331" s="9" t="s">
        <v>96</v>
      </c>
      <c r="B1331" s="9" t="s">
        <v>503</v>
      </c>
      <c r="C1331" s="10" t="s">
        <v>2754</v>
      </c>
      <c r="D1331" s="11" t="s">
        <v>505</v>
      </c>
      <c r="E1331" s="12">
        <v>139.93215000000001</v>
      </c>
    </row>
    <row r="1332" spans="1:5" ht="45">
      <c r="A1332" s="9" t="s">
        <v>97</v>
      </c>
      <c r="B1332" s="9" t="s">
        <v>503</v>
      </c>
      <c r="C1332" s="10" t="s">
        <v>2755</v>
      </c>
      <c r="D1332" s="11" t="s">
        <v>505</v>
      </c>
      <c r="E1332" s="12">
        <v>139.93215000000001</v>
      </c>
    </row>
    <row r="1333" spans="1:5" ht="45">
      <c r="A1333" s="9" t="s">
        <v>141</v>
      </c>
      <c r="B1333" s="9" t="s">
        <v>503</v>
      </c>
      <c r="C1333" s="10" t="s">
        <v>2756</v>
      </c>
      <c r="D1333" s="11" t="s">
        <v>505</v>
      </c>
      <c r="E1333" s="12">
        <v>115.47881</v>
      </c>
    </row>
    <row r="1334" spans="1:5" ht="45">
      <c r="A1334" s="9" t="s">
        <v>142</v>
      </c>
      <c r="B1334" s="9" t="s">
        <v>503</v>
      </c>
      <c r="C1334" s="10" t="s">
        <v>2757</v>
      </c>
      <c r="D1334" s="11" t="s">
        <v>505</v>
      </c>
      <c r="E1334" s="12">
        <v>116.61096000000001</v>
      </c>
    </row>
    <row r="1335" spans="1:5" ht="45">
      <c r="A1335" s="9" t="s">
        <v>143</v>
      </c>
      <c r="B1335" s="9" t="s">
        <v>503</v>
      </c>
      <c r="C1335" s="10" t="s">
        <v>2758</v>
      </c>
      <c r="D1335" s="11" t="s">
        <v>505</v>
      </c>
      <c r="E1335" s="12">
        <v>123.40383</v>
      </c>
    </row>
    <row r="1336" spans="1:5" ht="45">
      <c r="A1336" s="9" t="s">
        <v>144</v>
      </c>
      <c r="B1336" s="9" t="s">
        <v>503</v>
      </c>
      <c r="C1336" s="10" t="s">
        <v>2759</v>
      </c>
      <c r="D1336" s="11" t="s">
        <v>505</v>
      </c>
      <c r="E1336" s="12">
        <v>115.47881</v>
      </c>
    </row>
    <row r="1337" spans="1:5" ht="45">
      <c r="A1337" s="9" t="s">
        <v>98</v>
      </c>
      <c r="B1337" s="9" t="s">
        <v>503</v>
      </c>
      <c r="C1337" s="10" t="s">
        <v>2760</v>
      </c>
      <c r="D1337" s="11" t="s">
        <v>505</v>
      </c>
      <c r="E1337" s="12">
        <v>109.10431</v>
      </c>
    </row>
    <row r="1338" spans="1:5" ht="45">
      <c r="A1338" s="9" t="s">
        <v>99</v>
      </c>
      <c r="B1338" s="9" t="s">
        <v>503</v>
      </c>
      <c r="C1338" s="10" t="s">
        <v>2761</v>
      </c>
      <c r="D1338" s="11" t="s">
        <v>505</v>
      </c>
      <c r="E1338" s="12">
        <v>102.09761</v>
      </c>
    </row>
    <row r="1339" spans="1:5" ht="45">
      <c r="A1339" s="9" t="s">
        <v>100</v>
      </c>
      <c r="B1339" s="9" t="s">
        <v>503</v>
      </c>
      <c r="C1339" s="10" t="s">
        <v>2762</v>
      </c>
      <c r="D1339" s="11" t="s">
        <v>505</v>
      </c>
      <c r="E1339" s="12">
        <v>102.09761</v>
      </c>
    </row>
    <row r="1340" spans="1:5" ht="45">
      <c r="A1340" s="9" t="s">
        <v>101</v>
      </c>
      <c r="B1340" s="9" t="s">
        <v>503</v>
      </c>
      <c r="C1340" s="10" t="s">
        <v>2763</v>
      </c>
      <c r="D1340" s="11" t="s">
        <v>505</v>
      </c>
      <c r="E1340" s="12">
        <v>109.10431</v>
      </c>
    </row>
    <row r="1341" spans="1:5" ht="45">
      <c r="A1341" s="9" t="s">
        <v>106</v>
      </c>
      <c r="B1341" s="9" t="s">
        <v>503</v>
      </c>
      <c r="C1341" s="10" t="s">
        <v>2764</v>
      </c>
      <c r="D1341" s="11" t="s">
        <v>505</v>
      </c>
      <c r="E1341" s="12">
        <v>67.632800000000003</v>
      </c>
    </row>
    <row r="1342" spans="1:5" ht="45">
      <c r="A1342" s="9" t="s">
        <v>107</v>
      </c>
      <c r="B1342" s="9" t="s">
        <v>503</v>
      </c>
      <c r="C1342" s="10" t="s">
        <v>2765</v>
      </c>
      <c r="D1342" s="11" t="s">
        <v>505</v>
      </c>
      <c r="E1342" s="12">
        <v>62.66892</v>
      </c>
    </row>
    <row r="1343" spans="1:5" ht="45">
      <c r="A1343" s="9" t="s">
        <v>108</v>
      </c>
      <c r="B1343" s="9" t="s">
        <v>503</v>
      </c>
      <c r="C1343" s="10" t="s">
        <v>2766</v>
      </c>
      <c r="D1343" s="11" t="s">
        <v>505</v>
      </c>
      <c r="E1343" s="12">
        <v>63.289409999999997</v>
      </c>
    </row>
    <row r="1344" spans="1:5" ht="45">
      <c r="A1344" s="9" t="s">
        <v>109</v>
      </c>
      <c r="B1344" s="9" t="s">
        <v>503</v>
      </c>
      <c r="C1344" s="10" t="s">
        <v>2767</v>
      </c>
      <c r="D1344" s="11" t="s">
        <v>505</v>
      </c>
      <c r="E1344" s="12">
        <v>63.289409999999997</v>
      </c>
    </row>
    <row r="1345" spans="1:5" ht="45">
      <c r="A1345" s="9" t="s">
        <v>102</v>
      </c>
      <c r="B1345" s="9" t="s">
        <v>503</v>
      </c>
      <c r="C1345" s="10" t="s">
        <v>2768</v>
      </c>
      <c r="D1345" s="11" t="s">
        <v>505</v>
      </c>
      <c r="E1345" s="12">
        <v>118.46886000000001</v>
      </c>
    </row>
    <row r="1346" spans="1:5" ht="45">
      <c r="A1346" s="9" t="s">
        <v>103</v>
      </c>
      <c r="B1346" s="9" t="s">
        <v>503</v>
      </c>
      <c r="C1346" s="10" t="s">
        <v>2769</v>
      </c>
      <c r="D1346" s="11" t="s">
        <v>505</v>
      </c>
      <c r="E1346" s="12">
        <v>110.86077</v>
      </c>
    </row>
    <row r="1347" spans="1:5" ht="45">
      <c r="A1347" s="9" t="s">
        <v>104</v>
      </c>
      <c r="B1347" s="9" t="s">
        <v>503</v>
      </c>
      <c r="C1347" s="10" t="s">
        <v>2770</v>
      </c>
      <c r="D1347" s="11" t="s">
        <v>505</v>
      </c>
      <c r="E1347" s="12">
        <v>110.86077</v>
      </c>
    </row>
    <row r="1348" spans="1:5" ht="45">
      <c r="A1348" s="9" t="s">
        <v>105</v>
      </c>
      <c r="B1348" s="9" t="s">
        <v>503</v>
      </c>
      <c r="C1348" s="10" t="s">
        <v>2771</v>
      </c>
      <c r="D1348" s="11" t="s">
        <v>505</v>
      </c>
      <c r="E1348" s="12">
        <v>118.46886000000001</v>
      </c>
    </row>
    <row r="1349" spans="1:5" ht="45">
      <c r="A1349" s="9" t="s">
        <v>261</v>
      </c>
      <c r="B1349" s="9" t="s">
        <v>503</v>
      </c>
      <c r="C1349" s="10" t="s">
        <v>2772</v>
      </c>
      <c r="D1349" s="11" t="s">
        <v>505</v>
      </c>
      <c r="E1349" s="12">
        <v>11.2347</v>
      </c>
    </row>
    <row r="1350" spans="1:5" ht="45">
      <c r="A1350" s="9" t="s">
        <v>263</v>
      </c>
      <c r="B1350" s="9" t="s">
        <v>503</v>
      </c>
      <c r="C1350" s="10" t="s">
        <v>2773</v>
      </c>
      <c r="D1350" s="11" t="s">
        <v>505</v>
      </c>
      <c r="E1350" s="12">
        <v>11.34484</v>
      </c>
    </row>
    <row r="1351" spans="1:5" ht="45">
      <c r="A1351" s="9" t="s">
        <v>262</v>
      </c>
      <c r="B1351" s="9" t="s">
        <v>503</v>
      </c>
      <c r="C1351" s="10" t="s">
        <v>2774</v>
      </c>
      <c r="D1351" s="11" t="s">
        <v>505</v>
      </c>
      <c r="E1351" s="12">
        <v>62.548870000000001</v>
      </c>
    </row>
    <row r="1352" spans="1:5" ht="45">
      <c r="A1352" s="9" t="s">
        <v>264</v>
      </c>
      <c r="B1352" s="9" t="s">
        <v>503</v>
      </c>
      <c r="C1352" s="10" t="s">
        <v>2775</v>
      </c>
      <c r="D1352" s="11" t="s">
        <v>505</v>
      </c>
      <c r="E1352" s="12">
        <v>63.162089999999999</v>
      </c>
    </row>
    <row r="1353" spans="1:5" ht="45">
      <c r="A1353" s="9" t="s">
        <v>266</v>
      </c>
      <c r="B1353" s="9" t="s">
        <v>503</v>
      </c>
      <c r="C1353" s="10" t="s">
        <v>2776</v>
      </c>
      <c r="D1353" s="11" t="s">
        <v>505</v>
      </c>
      <c r="E1353" s="12">
        <v>66.981570000000005</v>
      </c>
    </row>
    <row r="1354" spans="1:5" ht="45">
      <c r="A1354" s="9" t="s">
        <v>248</v>
      </c>
      <c r="B1354" s="9" t="s">
        <v>503</v>
      </c>
      <c r="C1354" s="10" t="s">
        <v>2777</v>
      </c>
      <c r="D1354" s="11" t="s">
        <v>505</v>
      </c>
      <c r="E1354" s="12">
        <v>138.05676</v>
      </c>
    </row>
    <row r="1355" spans="1:5" ht="45">
      <c r="A1355" s="9" t="s">
        <v>249</v>
      </c>
      <c r="B1355" s="9" t="s">
        <v>503</v>
      </c>
      <c r="C1355" s="10" t="s">
        <v>2778</v>
      </c>
      <c r="D1355" s="11" t="s">
        <v>505</v>
      </c>
      <c r="E1355" s="12">
        <v>129.19073</v>
      </c>
    </row>
    <row r="1356" spans="1:5" ht="45">
      <c r="A1356" s="9" t="s">
        <v>252</v>
      </c>
      <c r="B1356" s="9" t="s">
        <v>503</v>
      </c>
      <c r="C1356" s="10" t="s">
        <v>2779</v>
      </c>
      <c r="D1356" s="11" t="s">
        <v>505</v>
      </c>
      <c r="E1356" s="12">
        <v>142.12387000000001</v>
      </c>
    </row>
    <row r="1357" spans="1:5" ht="45">
      <c r="A1357" s="9" t="s">
        <v>250</v>
      </c>
      <c r="B1357" s="9" t="s">
        <v>503</v>
      </c>
      <c r="C1357" s="10" t="s">
        <v>2780</v>
      </c>
      <c r="D1357" s="11" t="s">
        <v>505</v>
      </c>
      <c r="E1357" s="12">
        <v>142.12387000000001</v>
      </c>
    </row>
    <row r="1358" spans="1:5" ht="45">
      <c r="A1358" s="9" t="s">
        <v>251</v>
      </c>
      <c r="B1358" s="9" t="s">
        <v>503</v>
      </c>
      <c r="C1358" s="10" t="s">
        <v>2781</v>
      </c>
      <c r="D1358" s="11" t="s">
        <v>505</v>
      </c>
      <c r="E1358" s="12">
        <v>140.73050000000001</v>
      </c>
    </row>
    <row r="1359" spans="1:5" ht="45">
      <c r="A1359" s="9" t="s">
        <v>2782</v>
      </c>
      <c r="B1359" s="9" t="s">
        <v>611</v>
      </c>
      <c r="C1359" s="10" t="s">
        <v>2783</v>
      </c>
      <c r="D1359" s="11" t="s">
        <v>505</v>
      </c>
      <c r="E1359" s="12">
        <v>2.2136</v>
      </c>
    </row>
    <row r="1360" spans="1:5" ht="45">
      <c r="A1360" s="9" t="s">
        <v>2784</v>
      </c>
      <c r="B1360" s="9" t="s">
        <v>611</v>
      </c>
      <c r="C1360" s="10" t="s">
        <v>2785</v>
      </c>
      <c r="D1360" s="11" t="s">
        <v>505</v>
      </c>
      <c r="E1360" s="12">
        <v>2.39127</v>
      </c>
    </row>
    <row r="1361" spans="1:5" ht="45">
      <c r="A1361" s="9" t="s">
        <v>2786</v>
      </c>
      <c r="B1361" s="9" t="s">
        <v>611</v>
      </c>
      <c r="C1361" s="10" t="s">
        <v>2787</v>
      </c>
      <c r="D1361" s="11" t="s">
        <v>505</v>
      </c>
      <c r="E1361" s="12">
        <v>17.259119999999999</v>
      </c>
    </row>
    <row r="1362" spans="1:5" ht="45">
      <c r="A1362" s="9" t="s">
        <v>2788</v>
      </c>
      <c r="B1362" s="9" t="s">
        <v>611</v>
      </c>
      <c r="C1362" s="10" t="s">
        <v>2789</v>
      </c>
      <c r="D1362" s="11" t="s">
        <v>505</v>
      </c>
      <c r="E1362" s="12">
        <v>17.766749999999998</v>
      </c>
    </row>
    <row r="1363" spans="1:5" ht="45">
      <c r="A1363" s="9" t="s">
        <v>2790</v>
      </c>
      <c r="B1363" s="9" t="s">
        <v>611</v>
      </c>
      <c r="C1363" s="10" t="s">
        <v>2791</v>
      </c>
      <c r="D1363" s="11" t="s">
        <v>505</v>
      </c>
      <c r="E1363" s="12">
        <v>17.259119999999999</v>
      </c>
    </row>
    <row r="1364" spans="1:5" ht="45">
      <c r="A1364" s="9" t="s">
        <v>2792</v>
      </c>
      <c r="B1364" s="9" t="s">
        <v>611</v>
      </c>
      <c r="C1364" s="10" t="s">
        <v>2793</v>
      </c>
      <c r="D1364" s="11" t="s">
        <v>505</v>
      </c>
      <c r="E1364" s="12">
        <v>27.333449999999999</v>
      </c>
    </row>
    <row r="1365" spans="1:5" ht="45">
      <c r="A1365" s="9" t="s">
        <v>2794</v>
      </c>
      <c r="B1365" s="9" t="s">
        <v>611</v>
      </c>
      <c r="C1365" s="10" t="s">
        <v>2795</v>
      </c>
      <c r="D1365" s="11" t="s">
        <v>505</v>
      </c>
      <c r="E1365" s="12">
        <v>27.8642</v>
      </c>
    </row>
    <row r="1366" spans="1:5" ht="45">
      <c r="A1366" s="9" t="s">
        <v>2796</v>
      </c>
      <c r="B1366" s="9" t="s">
        <v>611</v>
      </c>
      <c r="C1366" s="10" t="s">
        <v>2797</v>
      </c>
      <c r="D1366" s="11" t="s">
        <v>505</v>
      </c>
      <c r="E1366" s="12">
        <v>27.333449999999999</v>
      </c>
    </row>
    <row r="1367" spans="1:5" ht="45">
      <c r="A1367" s="9" t="s">
        <v>2798</v>
      </c>
      <c r="B1367" s="9" t="s">
        <v>611</v>
      </c>
      <c r="C1367" s="10" t="s">
        <v>2799</v>
      </c>
      <c r="D1367" s="11" t="s">
        <v>505</v>
      </c>
      <c r="E1367" s="12">
        <v>21.72419</v>
      </c>
    </row>
    <row r="1368" spans="1:5" ht="45">
      <c r="A1368" s="9" t="s">
        <v>2800</v>
      </c>
      <c r="B1368" s="9" t="s">
        <v>611</v>
      </c>
      <c r="C1368" s="10" t="s">
        <v>2801</v>
      </c>
      <c r="D1368" s="11" t="s">
        <v>505</v>
      </c>
      <c r="E1368" s="12">
        <v>21.72419</v>
      </c>
    </row>
    <row r="1369" spans="1:5" ht="45">
      <c r="A1369" s="9" t="s">
        <v>2802</v>
      </c>
      <c r="B1369" s="9" t="s">
        <v>611</v>
      </c>
      <c r="C1369" s="10" t="s">
        <v>2803</v>
      </c>
      <c r="D1369" s="11" t="s">
        <v>505</v>
      </c>
      <c r="E1369" s="12">
        <v>33.649090000000001</v>
      </c>
    </row>
    <row r="1370" spans="1:5" ht="45">
      <c r="A1370" s="9" t="s">
        <v>2804</v>
      </c>
      <c r="B1370" s="9" t="s">
        <v>611</v>
      </c>
      <c r="C1370" s="10" t="s">
        <v>2805</v>
      </c>
      <c r="D1370" s="11" t="s">
        <v>505</v>
      </c>
      <c r="E1370" s="12">
        <v>33.649090000000001</v>
      </c>
    </row>
    <row r="1371" spans="1:5" ht="45">
      <c r="A1371" s="9" t="s">
        <v>2806</v>
      </c>
      <c r="B1371" s="9" t="s">
        <v>611</v>
      </c>
      <c r="C1371" s="10" t="s">
        <v>2807</v>
      </c>
      <c r="D1371" s="11" t="s">
        <v>505</v>
      </c>
      <c r="E1371" s="12">
        <v>33.649090000000001</v>
      </c>
    </row>
    <row r="1372" spans="1:5" ht="30">
      <c r="A1372" s="9" t="s">
        <v>2808</v>
      </c>
      <c r="B1372" s="9" t="s">
        <v>503</v>
      </c>
      <c r="C1372" s="10" t="s">
        <v>2809</v>
      </c>
      <c r="D1372" s="11" t="s">
        <v>505</v>
      </c>
      <c r="E1372" s="12">
        <v>312.08326</v>
      </c>
    </row>
    <row r="1373" spans="1:5" ht="30">
      <c r="A1373" s="9" t="s">
        <v>2810</v>
      </c>
      <c r="B1373" s="9" t="s">
        <v>503</v>
      </c>
      <c r="C1373" s="10" t="s">
        <v>2811</v>
      </c>
      <c r="D1373" s="11" t="s">
        <v>505</v>
      </c>
      <c r="E1373" s="12">
        <v>36.625749999999996</v>
      </c>
    </row>
    <row r="1374" spans="1:5" ht="45">
      <c r="A1374" s="9" t="s">
        <v>2812</v>
      </c>
      <c r="B1374" s="9" t="s">
        <v>503</v>
      </c>
      <c r="C1374" s="10" t="s">
        <v>2813</v>
      </c>
      <c r="D1374" s="11" t="s">
        <v>505</v>
      </c>
      <c r="E1374" s="12">
        <v>46.52852</v>
      </c>
    </row>
    <row r="1375" spans="1:5" ht="30">
      <c r="A1375" s="9" t="s">
        <v>2814</v>
      </c>
      <c r="B1375" s="9" t="s">
        <v>503</v>
      </c>
      <c r="C1375" s="10" t="s">
        <v>2815</v>
      </c>
      <c r="D1375" s="11" t="s">
        <v>505</v>
      </c>
      <c r="E1375" s="12">
        <v>94.801969999999997</v>
      </c>
    </row>
    <row r="1376" spans="1:5" ht="45">
      <c r="A1376" s="9" t="s">
        <v>2816</v>
      </c>
      <c r="B1376" s="9" t="s">
        <v>503</v>
      </c>
      <c r="C1376" s="10" t="s">
        <v>2817</v>
      </c>
      <c r="D1376" s="11" t="s">
        <v>505</v>
      </c>
      <c r="E1376" s="12">
        <v>46.52852</v>
      </c>
    </row>
    <row r="1377" spans="1:5" ht="30">
      <c r="A1377" s="9" t="s">
        <v>2818</v>
      </c>
      <c r="B1377" s="9" t="s">
        <v>503</v>
      </c>
      <c r="C1377" s="10" t="s">
        <v>2819</v>
      </c>
      <c r="D1377" s="11" t="s">
        <v>505</v>
      </c>
      <c r="E1377" s="12">
        <v>99.316339999999997</v>
      </c>
    </row>
    <row r="1378" spans="1:5" ht="30">
      <c r="A1378" s="9" t="s">
        <v>2820</v>
      </c>
      <c r="B1378" s="9" t="s">
        <v>503</v>
      </c>
      <c r="C1378" s="10" t="s">
        <v>2821</v>
      </c>
      <c r="D1378" s="11" t="s">
        <v>505</v>
      </c>
      <c r="E1378" s="12">
        <v>14.83761</v>
      </c>
    </row>
    <row r="1379" spans="1:5" ht="30">
      <c r="A1379" s="9" t="s">
        <v>2822</v>
      </c>
      <c r="B1379" s="9" t="s">
        <v>503</v>
      </c>
      <c r="C1379" s="10" t="s">
        <v>2823</v>
      </c>
      <c r="D1379" s="11" t="s">
        <v>505</v>
      </c>
      <c r="E1379" s="12">
        <v>14.16319</v>
      </c>
    </row>
    <row r="1380" spans="1:5" ht="45">
      <c r="A1380" s="9" t="s">
        <v>239</v>
      </c>
      <c r="B1380" s="9" t="s">
        <v>503</v>
      </c>
      <c r="C1380" s="10" t="s">
        <v>2824</v>
      </c>
      <c r="D1380" s="11" t="s">
        <v>505</v>
      </c>
      <c r="E1380" s="12">
        <v>177.23403999999999</v>
      </c>
    </row>
    <row r="1381" spans="1:5" ht="45">
      <c r="A1381" s="9" t="s">
        <v>247</v>
      </c>
      <c r="B1381" s="9" t="s">
        <v>503</v>
      </c>
      <c r="C1381" s="10" t="s">
        <v>2825</v>
      </c>
      <c r="D1381" s="11" t="s">
        <v>505</v>
      </c>
      <c r="E1381" s="12">
        <v>129.19073</v>
      </c>
    </row>
    <row r="1382" spans="1:5" ht="30">
      <c r="A1382" s="9" t="s">
        <v>2826</v>
      </c>
      <c r="B1382" s="9" t="s">
        <v>503</v>
      </c>
      <c r="C1382" s="10" t="s">
        <v>2827</v>
      </c>
      <c r="D1382" s="11" t="s">
        <v>505</v>
      </c>
      <c r="E1382" s="12">
        <v>94.862380000000002</v>
      </c>
    </row>
    <row r="1383" spans="1:5" ht="30">
      <c r="A1383" s="9" t="s">
        <v>2828</v>
      </c>
      <c r="B1383" s="9" t="s">
        <v>503</v>
      </c>
      <c r="C1383" s="10" t="s">
        <v>2829</v>
      </c>
      <c r="D1383" s="11" t="s">
        <v>505</v>
      </c>
      <c r="E1383" s="12">
        <v>62.412750000000003</v>
      </c>
    </row>
    <row r="1384" spans="1:5" ht="45">
      <c r="A1384" s="9" t="s">
        <v>2830</v>
      </c>
      <c r="B1384" s="9" t="s">
        <v>503</v>
      </c>
      <c r="C1384" s="10" t="s">
        <v>2831</v>
      </c>
      <c r="D1384" s="11" t="s">
        <v>505</v>
      </c>
      <c r="E1384" s="12">
        <v>13.476150000000001</v>
      </c>
    </row>
    <row r="1385" spans="1:5" ht="75">
      <c r="A1385" s="9" t="s">
        <v>2832</v>
      </c>
      <c r="B1385" s="9" t="s">
        <v>503</v>
      </c>
      <c r="C1385" s="10" t="s">
        <v>2833</v>
      </c>
      <c r="D1385" s="11" t="s">
        <v>505</v>
      </c>
      <c r="E1385" s="12">
        <v>67.104399999999998</v>
      </c>
    </row>
    <row r="1386" spans="1:5" ht="30">
      <c r="A1386" s="9" t="s">
        <v>2834</v>
      </c>
      <c r="B1386" s="9" t="s">
        <v>503</v>
      </c>
      <c r="C1386" s="10" t="s">
        <v>2835</v>
      </c>
      <c r="D1386" s="11" t="s">
        <v>505</v>
      </c>
      <c r="E1386" s="12">
        <v>16.95701</v>
      </c>
    </row>
    <row r="1387" spans="1:5" ht="60">
      <c r="A1387" s="9" t="s">
        <v>2836</v>
      </c>
      <c r="B1387" s="9" t="s">
        <v>503</v>
      </c>
      <c r="C1387" s="10" t="s">
        <v>2837</v>
      </c>
      <c r="D1387" s="11" t="s">
        <v>505</v>
      </c>
      <c r="E1387" s="12">
        <v>48.97569</v>
      </c>
    </row>
    <row r="1388" spans="1:5" ht="60">
      <c r="A1388" s="9" t="s">
        <v>2838</v>
      </c>
      <c r="B1388" s="9" t="s">
        <v>503</v>
      </c>
      <c r="C1388" s="10" t="s">
        <v>2839</v>
      </c>
      <c r="D1388" s="11" t="s">
        <v>505</v>
      </c>
      <c r="E1388" s="12">
        <v>62.141489999999997</v>
      </c>
    </row>
    <row r="1389" spans="1:5" ht="30">
      <c r="A1389" s="9" t="s">
        <v>412</v>
      </c>
      <c r="B1389" s="9" t="s">
        <v>503</v>
      </c>
      <c r="C1389" s="10" t="s">
        <v>2840</v>
      </c>
      <c r="D1389" s="11" t="s">
        <v>971</v>
      </c>
      <c r="E1389" s="12">
        <v>1.12707</v>
      </c>
    </row>
    <row r="1390" spans="1:5" ht="45">
      <c r="A1390" s="9" t="s">
        <v>2841</v>
      </c>
      <c r="B1390" s="9" t="s">
        <v>503</v>
      </c>
      <c r="C1390" s="10" t="s">
        <v>2842</v>
      </c>
      <c r="D1390" s="11" t="s">
        <v>971</v>
      </c>
      <c r="E1390" s="12">
        <v>0.83457999999999999</v>
      </c>
    </row>
    <row r="1391" spans="1:5" ht="45">
      <c r="A1391" s="9" t="s">
        <v>436</v>
      </c>
      <c r="B1391" s="9" t="s">
        <v>503</v>
      </c>
      <c r="C1391" s="10" t="s">
        <v>2842</v>
      </c>
      <c r="D1391" s="11" t="s">
        <v>505</v>
      </c>
      <c r="E1391" s="12">
        <v>0.94586999999999999</v>
      </c>
    </row>
    <row r="1392" spans="1:5" ht="30">
      <c r="A1392" s="9" t="s">
        <v>411</v>
      </c>
      <c r="B1392" s="9" t="s">
        <v>503</v>
      </c>
      <c r="C1392" s="10" t="s">
        <v>2843</v>
      </c>
      <c r="D1392" s="11" t="s">
        <v>971</v>
      </c>
      <c r="E1392" s="12">
        <v>1.13812</v>
      </c>
    </row>
    <row r="1393" spans="1:5" ht="30">
      <c r="A1393" s="9" t="s">
        <v>404</v>
      </c>
      <c r="B1393" s="9" t="s">
        <v>503</v>
      </c>
      <c r="C1393" s="10" t="s">
        <v>2844</v>
      </c>
      <c r="D1393" s="11" t="s">
        <v>971</v>
      </c>
      <c r="E1393" s="12">
        <v>12.412050000000001</v>
      </c>
    </row>
    <row r="1394" spans="1:5" ht="30">
      <c r="A1394" s="9" t="s">
        <v>2845</v>
      </c>
      <c r="B1394" s="9" t="s">
        <v>503</v>
      </c>
      <c r="C1394" s="10" t="s">
        <v>2846</v>
      </c>
      <c r="D1394" s="11" t="s">
        <v>505</v>
      </c>
      <c r="E1394" s="12">
        <v>22.36187</v>
      </c>
    </row>
    <row r="1395" spans="1:5" ht="30">
      <c r="A1395" s="9" t="s">
        <v>352</v>
      </c>
      <c r="B1395" s="9" t="s">
        <v>503</v>
      </c>
      <c r="C1395" s="10" t="s">
        <v>2847</v>
      </c>
      <c r="D1395" s="11" t="s">
        <v>505</v>
      </c>
      <c r="E1395" s="12">
        <v>5.3094400000000004</v>
      </c>
    </row>
    <row r="1396" spans="1:5" ht="30">
      <c r="A1396" s="9" t="s">
        <v>2848</v>
      </c>
      <c r="B1396" s="9" t="s">
        <v>503</v>
      </c>
      <c r="C1396" s="10" t="s">
        <v>2849</v>
      </c>
      <c r="D1396" s="11" t="s">
        <v>505</v>
      </c>
      <c r="E1396" s="12">
        <v>21.13785</v>
      </c>
    </row>
    <row r="1397" spans="1:5" ht="30">
      <c r="A1397" s="9" t="s">
        <v>2850</v>
      </c>
      <c r="B1397" s="9" t="s">
        <v>503</v>
      </c>
      <c r="C1397" s="10" t="s">
        <v>2851</v>
      </c>
      <c r="D1397" s="11" t="s">
        <v>505</v>
      </c>
      <c r="E1397" s="12">
        <v>17.980080000000001</v>
      </c>
    </row>
    <row r="1398" spans="1:5" ht="30">
      <c r="A1398" s="9" t="s">
        <v>2852</v>
      </c>
      <c r="B1398" s="9" t="s">
        <v>503</v>
      </c>
      <c r="C1398" s="10" t="s">
        <v>2853</v>
      </c>
      <c r="D1398" s="11" t="s">
        <v>505</v>
      </c>
      <c r="E1398" s="12">
        <v>215.59367</v>
      </c>
    </row>
    <row r="1399" spans="1:5" ht="60">
      <c r="A1399" s="9" t="s">
        <v>2854</v>
      </c>
      <c r="B1399" s="9" t="s">
        <v>503</v>
      </c>
      <c r="C1399" s="10" t="s">
        <v>2855</v>
      </c>
      <c r="D1399" s="11" t="s">
        <v>505</v>
      </c>
      <c r="E1399" s="12">
        <v>10.89217</v>
      </c>
    </row>
    <row r="1400" spans="1:5" ht="30">
      <c r="A1400" s="9" t="s">
        <v>2856</v>
      </c>
      <c r="B1400" s="9" t="s">
        <v>503</v>
      </c>
      <c r="C1400" s="10" t="s">
        <v>2857</v>
      </c>
      <c r="D1400" s="11" t="s">
        <v>505</v>
      </c>
      <c r="E1400" s="12">
        <v>63.613599999999998</v>
      </c>
    </row>
    <row r="1401" spans="1:5" ht="30">
      <c r="A1401" s="9" t="s">
        <v>2858</v>
      </c>
      <c r="B1401" s="9" t="s">
        <v>503</v>
      </c>
      <c r="C1401" s="10" t="s">
        <v>2859</v>
      </c>
      <c r="D1401" s="11" t="s">
        <v>505</v>
      </c>
      <c r="E1401" s="12">
        <v>61.545659999999998</v>
      </c>
    </row>
    <row r="1402" spans="1:5" ht="30">
      <c r="A1402" s="9" t="s">
        <v>2860</v>
      </c>
      <c r="B1402" s="9" t="s">
        <v>503</v>
      </c>
      <c r="C1402" s="10" t="s">
        <v>2861</v>
      </c>
      <c r="D1402" s="11" t="s">
        <v>505</v>
      </c>
      <c r="E1402" s="12">
        <v>89.448009999999996</v>
      </c>
    </row>
    <row r="1403" spans="1:5" ht="30">
      <c r="A1403" s="9" t="s">
        <v>2862</v>
      </c>
      <c r="B1403" s="9" t="s">
        <v>503</v>
      </c>
      <c r="C1403" s="10" t="s">
        <v>2863</v>
      </c>
      <c r="D1403" s="11" t="s">
        <v>505</v>
      </c>
      <c r="E1403" s="12">
        <v>78.627619999999993</v>
      </c>
    </row>
    <row r="1404" spans="1:5" ht="30">
      <c r="A1404" s="9" t="s">
        <v>2864</v>
      </c>
      <c r="B1404" s="9" t="s">
        <v>503</v>
      </c>
      <c r="C1404" s="10" t="s">
        <v>2865</v>
      </c>
      <c r="D1404" s="11" t="s">
        <v>505</v>
      </c>
      <c r="E1404" s="12">
        <v>49.531939999999999</v>
      </c>
    </row>
    <row r="1405" spans="1:5" ht="30">
      <c r="A1405" s="9" t="s">
        <v>2866</v>
      </c>
      <c r="B1405" s="9" t="s">
        <v>503</v>
      </c>
      <c r="C1405" s="10" t="s">
        <v>2867</v>
      </c>
      <c r="D1405" s="11" t="s">
        <v>505</v>
      </c>
      <c r="E1405" s="12">
        <v>47.102939999999997</v>
      </c>
    </row>
    <row r="1406" spans="1:5" ht="30">
      <c r="A1406" s="9" t="s">
        <v>2868</v>
      </c>
      <c r="B1406" s="9" t="s">
        <v>503</v>
      </c>
      <c r="C1406" s="10" t="s">
        <v>2869</v>
      </c>
      <c r="D1406" s="11" t="s">
        <v>505</v>
      </c>
      <c r="E1406" s="12">
        <v>22.70804</v>
      </c>
    </row>
    <row r="1407" spans="1:5" ht="30">
      <c r="A1407" s="9" t="s">
        <v>2870</v>
      </c>
      <c r="B1407" s="9" t="s">
        <v>503</v>
      </c>
      <c r="C1407" s="10" t="s">
        <v>2871</v>
      </c>
      <c r="D1407" s="11" t="s">
        <v>505</v>
      </c>
      <c r="E1407" s="12">
        <v>31.19153</v>
      </c>
    </row>
    <row r="1408" spans="1:5" ht="30">
      <c r="A1408" s="9" t="s">
        <v>2872</v>
      </c>
      <c r="B1408" s="9" t="s">
        <v>503</v>
      </c>
      <c r="C1408" s="10" t="s">
        <v>2873</v>
      </c>
      <c r="D1408" s="11" t="s">
        <v>505</v>
      </c>
      <c r="E1408" s="12">
        <v>14.113580000000001</v>
      </c>
    </row>
    <row r="1409" spans="1:5" ht="30">
      <c r="A1409" s="9" t="s">
        <v>2874</v>
      </c>
      <c r="B1409" s="9" t="s">
        <v>503</v>
      </c>
      <c r="C1409" s="10" t="s">
        <v>2875</v>
      </c>
      <c r="D1409" s="11" t="s">
        <v>505</v>
      </c>
      <c r="E1409" s="12">
        <v>11.594200000000001</v>
      </c>
    </row>
    <row r="1410" spans="1:5" ht="30">
      <c r="A1410" s="9" t="s">
        <v>2876</v>
      </c>
      <c r="B1410" s="9" t="s">
        <v>503</v>
      </c>
      <c r="C1410" s="10" t="s">
        <v>2877</v>
      </c>
      <c r="D1410" s="11" t="s">
        <v>505</v>
      </c>
      <c r="E1410" s="12">
        <v>2.2260599999999999</v>
      </c>
    </row>
    <row r="1411" spans="1:5" ht="30">
      <c r="A1411" s="9" t="s">
        <v>2878</v>
      </c>
      <c r="B1411" s="9" t="s">
        <v>503</v>
      </c>
      <c r="C1411" s="10" t="s">
        <v>2879</v>
      </c>
      <c r="D1411" s="11" t="s">
        <v>505</v>
      </c>
      <c r="E1411" s="12">
        <v>3.8327900000000001</v>
      </c>
    </row>
    <row r="1412" spans="1:5" ht="30">
      <c r="A1412" s="9" t="s">
        <v>197</v>
      </c>
      <c r="B1412" s="9" t="s">
        <v>611</v>
      </c>
      <c r="C1412" s="10" t="s">
        <v>2880</v>
      </c>
      <c r="D1412" s="11" t="s">
        <v>505</v>
      </c>
      <c r="E1412" s="12">
        <v>2.4548700000000001</v>
      </c>
    </row>
    <row r="1413" spans="1:5" ht="30">
      <c r="A1413" s="9" t="s">
        <v>2881</v>
      </c>
      <c r="B1413" s="9" t="s">
        <v>503</v>
      </c>
      <c r="C1413" s="10" t="s">
        <v>2882</v>
      </c>
      <c r="D1413" s="11" t="s">
        <v>505</v>
      </c>
      <c r="E1413" s="12">
        <v>3.2046899999999998</v>
      </c>
    </row>
    <row r="1414" spans="1:5" ht="30">
      <c r="A1414" s="9" t="s">
        <v>2883</v>
      </c>
      <c r="B1414" s="9" t="s">
        <v>503</v>
      </c>
      <c r="C1414" s="10" t="s">
        <v>2884</v>
      </c>
      <c r="D1414" s="11" t="s">
        <v>505</v>
      </c>
      <c r="E1414" s="12">
        <v>17.157730000000001</v>
      </c>
    </row>
    <row r="1415" spans="1:5" ht="30">
      <c r="A1415" s="9" t="s">
        <v>2885</v>
      </c>
      <c r="B1415" s="9" t="s">
        <v>503</v>
      </c>
      <c r="C1415" s="10" t="s">
        <v>2886</v>
      </c>
      <c r="D1415" s="11" t="s">
        <v>505</v>
      </c>
      <c r="E1415" s="12">
        <v>9.9285300000000003</v>
      </c>
    </row>
    <row r="1416" spans="1:5" ht="30">
      <c r="A1416" s="9" t="s">
        <v>2887</v>
      </c>
      <c r="B1416" s="9" t="s">
        <v>503</v>
      </c>
      <c r="C1416" s="10" t="s">
        <v>2888</v>
      </c>
      <c r="D1416" s="11" t="s">
        <v>505</v>
      </c>
      <c r="E1416" s="12">
        <v>46.367899999999999</v>
      </c>
    </row>
    <row r="1417" spans="1:5" ht="45">
      <c r="A1417" s="9" t="s">
        <v>425</v>
      </c>
      <c r="B1417" s="9" t="s">
        <v>611</v>
      </c>
      <c r="C1417" s="10" t="s">
        <v>2889</v>
      </c>
      <c r="D1417" s="11" t="s">
        <v>505</v>
      </c>
      <c r="E1417" s="12">
        <v>23.817209999999999</v>
      </c>
    </row>
    <row r="1418" spans="1:5" ht="45">
      <c r="A1418" s="9" t="s">
        <v>426</v>
      </c>
      <c r="B1418" s="9" t="s">
        <v>503</v>
      </c>
      <c r="C1418" s="10" t="s">
        <v>2890</v>
      </c>
      <c r="D1418" s="11" t="s">
        <v>505</v>
      </c>
      <c r="E1418" s="12">
        <v>25.39922</v>
      </c>
    </row>
    <row r="1419" spans="1:5" ht="45">
      <c r="A1419" s="9" t="s">
        <v>427</v>
      </c>
      <c r="B1419" s="9" t="s">
        <v>611</v>
      </c>
      <c r="C1419" s="10" t="s">
        <v>2894</v>
      </c>
      <c r="D1419" s="11" t="s">
        <v>505</v>
      </c>
      <c r="E1419" s="12">
        <v>0.21612999999999999</v>
      </c>
    </row>
    <row r="1420" spans="1:5" ht="30">
      <c r="A1420" s="9" t="s">
        <v>428</v>
      </c>
      <c r="B1420" s="9" t="s">
        <v>611</v>
      </c>
      <c r="C1420" s="10" t="s">
        <v>2895</v>
      </c>
      <c r="D1420" s="11" t="s">
        <v>505</v>
      </c>
      <c r="E1420" s="12">
        <v>3.5801099999999999</v>
      </c>
    </row>
    <row r="1421" spans="1:5" ht="45">
      <c r="A1421" s="9" t="s">
        <v>459</v>
      </c>
      <c r="B1421" s="9" t="s">
        <v>611</v>
      </c>
      <c r="C1421" s="10" t="s">
        <v>2891</v>
      </c>
      <c r="D1421" s="11" t="s">
        <v>505</v>
      </c>
      <c r="E1421" s="12">
        <v>38.371409999999997</v>
      </c>
    </row>
    <row r="1422" spans="1:5" ht="45">
      <c r="A1422" s="9" t="s">
        <v>457</v>
      </c>
      <c r="B1422" s="9" t="s">
        <v>611</v>
      </c>
      <c r="C1422" s="10" t="s">
        <v>2892</v>
      </c>
      <c r="D1422" s="11" t="s">
        <v>505</v>
      </c>
      <c r="E1422" s="12">
        <v>114.42529999999999</v>
      </c>
    </row>
    <row r="1423" spans="1:5" ht="45.75" thickBot="1">
      <c r="A1423" s="13" t="s">
        <v>458</v>
      </c>
      <c r="B1423" s="13" t="s">
        <v>611</v>
      </c>
      <c r="C1423" s="14" t="s">
        <v>2893</v>
      </c>
      <c r="D1423" s="15" t="s">
        <v>505</v>
      </c>
      <c r="E1423" s="16">
        <v>35.533180000000002</v>
      </c>
    </row>
    <row r="1424" spans="1:5" ht="45.75" thickBot="1">
      <c r="A1424" s="13" t="s">
        <v>34</v>
      </c>
      <c r="B1424" s="13" t="s">
        <v>503</v>
      </c>
      <c r="C1424" s="14" t="s">
        <v>2896</v>
      </c>
      <c r="D1424" s="15" t="s">
        <v>505</v>
      </c>
      <c r="E1424" s="16">
        <v>0.94586999999999999</v>
      </c>
    </row>
    <row r="1425" spans="1:5" ht="30.75" thickBot="1">
      <c r="A1425" s="13" t="s">
        <v>33</v>
      </c>
      <c r="B1425" s="13" t="s">
        <v>503</v>
      </c>
      <c r="C1425" s="14" t="s">
        <v>1379</v>
      </c>
      <c r="D1425" s="15" t="s">
        <v>505</v>
      </c>
      <c r="E1425" s="16">
        <v>0.89022999999999997</v>
      </c>
    </row>
    <row r="1426" spans="1:5" ht="45.75" thickBot="1">
      <c r="A1426" s="13" t="s">
        <v>30</v>
      </c>
      <c r="B1426" s="13" t="s">
        <v>503</v>
      </c>
      <c r="C1426" s="14" t="s">
        <v>2897</v>
      </c>
      <c r="D1426" s="15" t="s">
        <v>505</v>
      </c>
      <c r="E1426" s="16">
        <v>6.8157899999999998</v>
      </c>
    </row>
    <row r="1427" spans="1:5" ht="45.75" thickBot="1">
      <c r="A1427" s="13" t="s">
        <v>31</v>
      </c>
      <c r="B1427" s="13" t="s">
        <v>503</v>
      </c>
      <c r="C1427" s="14" t="s">
        <v>2898</v>
      </c>
      <c r="D1427" s="15" t="s">
        <v>505</v>
      </c>
      <c r="E1427" s="16">
        <v>6.8157899999999998</v>
      </c>
    </row>
    <row r="1428" spans="1:5" ht="60.75" thickBot="1">
      <c r="A1428" s="13" t="s">
        <v>191</v>
      </c>
      <c r="B1428" s="13" t="s">
        <v>611</v>
      </c>
      <c r="C1428" s="13" t="s">
        <v>2899</v>
      </c>
      <c r="D1428" s="14" t="s">
        <v>505</v>
      </c>
      <c r="E1428" s="13">
        <v>19.103909999999999</v>
      </c>
    </row>
    <row r="1429" spans="1:5" ht="60.75" thickBot="1">
      <c r="A1429" s="13" t="s">
        <v>192</v>
      </c>
      <c r="B1429" s="13" t="s">
        <v>611</v>
      </c>
      <c r="C1429" s="13" t="s">
        <v>2900</v>
      </c>
      <c r="D1429" s="14" t="s">
        <v>505</v>
      </c>
      <c r="E1429" s="13">
        <v>23.975059999999999</v>
      </c>
    </row>
    <row r="1430" spans="1:5" ht="60.75" thickBot="1">
      <c r="A1430" s="13" t="s">
        <v>461</v>
      </c>
      <c r="B1430" s="13" t="s">
        <v>611</v>
      </c>
      <c r="C1430" s="13" t="s">
        <v>2901</v>
      </c>
      <c r="D1430" s="14" t="s">
        <v>505</v>
      </c>
      <c r="E1430" s="13">
        <v>27.879349999999999</v>
      </c>
    </row>
    <row r="1431" spans="1:5" ht="60.75" thickBot="1">
      <c r="A1431" s="13" t="s">
        <v>196</v>
      </c>
      <c r="B1431" s="13" t="s">
        <v>611</v>
      </c>
      <c r="C1431" s="13" t="s">
        <v>2902</v>
      </c>
      <c r="D1431" s="14" t="s">
        <v>505</v>
      </c>
      <c r="E1431" s="13">
        <v>37.896090000000001</v>
      </c>
    </row>
    <row r="1432" spans="1:5" ht="60.75" thickBot="1">
      <c r="A1432" s="13" t="s">
        <v>303</v>
      </c>
      <c r="B1432" s="13" t="s">
        <v>611</v>
      </c>
      <c r="C1432" s="13" t="s">
        <v>2903</v>
      </c>
      <c r="D1432" s="14" t="s">
        <v>505</v>
      </c>
      <c r="E1432" s="13">
        <v>19.268750000000001</v>
      </c>
    </row>
    <row r="1433" spans="1:5" ht="60.75" thickBot="1">
      <c r="A1433" s="13" t="s">
        <v>304</v>
      </c>
      <c r="B1433" s="13" t="s">
        <v>611</v>
      </c>
      <c r="C1433" s="13" t="s">
        <v>2904</v>
      </c>
      <c r="D1433" s="14" t="s">
        <v>505</v>
      </c>
      <c r="E1433" s="13">
        <v>27.268650000000001</v>
      </c>
    </row>
    <row r="1434" spans="1:5" ht="60.75" thickBot="1">
      <c r="A1434" s="13" t="s">
        <v>336</v>
      </c>
      <c r="B1434" s="13" t="s">
        <v>611</v>
      </c>
      <c r="C1434" s="13" t="s">
        <v>2905</v>
      </c>
      <c r="D1434" s="14" t="s">
        <v>505</v>
      </c>
      <c r="E1434" s="13">
        <v>20.934560000000001</v>
      </c>
    </row>
    <row r="1435" spans="1:5" ht="60.75" thickBot="1">
      <c r="A1435" s="13" t="s">
        <v>337</v>
      </c>
      <c r="B1435" s="13" t="s">
        <v>611</v>
      </c>
      <c r="C1435" s="13" t="s">
        <v>2906</v>
      </c>
      <c r="D1435" s="14" t="s">
        <v>505</v>
      </c>
      <c r="E1435" s="13">
        <v>23.5184</v>
      </c>
    </row>
    <row r="1436" spans="1:5" ht="45.75" thickBot="1">
      <c r="A1436" s="18" t="s">
        <v>2914</v>
      </c>
      <c r="B1436" s="13" t="s">
        <v>503</v>
      </c>
      <c r="C1436" s="19" t="s">
        <v>659</v>
      </c>
      <c r="D1436" s="14" t="s">
        <v>505</v>
      </c>
      <c r="E1436" s="20">
        <v>184.68039999999999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S488"/>
  <sheetViews>
    <sheetView tabSelected="1" zoomScale="93" zoomScaleNormal="93" workbookViewId="0">
      <pane xSplit="6" ySplit="6" topLeftCell="G7" activePane="bottomRight" state="frozen"/>
      <selection pane="topRight" activeCell="G1" sqref="G1"/>
      <selection pane="bottomLeft" activeCell="A7" sqref="A7"/>
      <selection pane="bottomRight" activeCell="K6" sqref="K6"/>
    </sheetView>
  </sheetViews>
  <sheetFormatPr defaultRowHeight="15"/>
  <cols>
    <col min="1" max="1" width="7.5703125" style="33" customWidth="1"/>
    <col min="2" max="2" width="2.28515625" style="33" customWidth="1"/>
    <col min="3" max="3" width="2.85546875" style="33" customWidth="1"/>
    <col min="4" max="4" width="28.7109375" style="33" customWidth="1"/>
    <col min="5" max="5" width="17.42578125" style="33" customWidth="1"/>
    <col min="6" max="6" width="12.7109375" style="81" customWidth="1"/>
    <col min="7" max="7" width="11.42578125" style="82" customWidth="1"/>
    <col min="8" max="8" width="58.5703125" style="83" customWidth="1"/>
    <col min="9" max="9" width="9.85546875" style="33" customWidth="1"/>
    <col min="10" max="10" width="11.85546875" style="33" hidden="1" customWidth="1"/>
    <col min="11" max="11" width="9.85546875" style="81" customWidth="1"/>
    <col min="12" max="12" width="18.28515625" style="33" customWidth="1"/>
    <col min="13" max="16384" width="9.140625" style="33"/>
  </cols>
  <sheetData>
    <row r="1" spans="1:19" s="28" customFormat="1" ht="123.75" customHeight="1">
      <c r="A1" s="1"/>
      <c r="B1" s="2"/>
      <c r="C1" s="3"/>
      <c r="D1" s="21"/>
      <c r="E1" s="22"/>
      <c r="F1" s="23"/>
      <c r="G1" s="6"/>
      <c r="H1" s="24"/>
      <c r="I1" s="24"/>
      <c r="J1" s="25"/>
      <c r="K1" s="23"/>
      <c r="L1" s="27"/>
    </row>
    <row r="2" spans="1:19" s="28" customFormat="1" ht="18.75" customHeight="1">
      <c r="A2" s="1"/>
      <c r="B2" s="2"/>
      <c r="C2" s="3"/>
      <c r="D2" s="132" t="s">
        <v>2917</v>
      </c>
      <c r="E2" s="189" t="s">
        <v>2916</v>
      </c>
      <c r="F2" s="189"/>
      <c r="G2" s="30"/>
      <c r="H2" s="24"/>
      <c r="I2" s="24"/>
      <c r="J2" s="24"/>
      <c r="K2" s="26"/>
      <c r="L2" s="27"/>
    </row>
    <row r="3" spans="1:19" s="28" customFormat="1" ht="18.75" customHeight="1">
      <c r="A3" s="1"/>
      <c r="B3" s="2"/>
      <c r="C3" s="3"/>
      <c r="D3" s="21"/>
      <c r="E3" s="21"/>
      <c r="F3" s="26"/>
      <c r="G3" s="7"/>
      <c r="H3" s="24"/>
      <c r="I3" s="24"/>
      <c r="J3" s="8"/>
      <c r="K3" s="17"/>
      <c r="L3" s="27"/>
      <c r="M3" s="4"/>
      <c r="N3" s="4"/>
      <c r="O3" s="4"/>
      <c r="P3" s="4"/>
      <c r="Q3" s="4"/>
      <c r="R3" s="4"/>
      <c r="S3" s="4"/>
    </row>
    <row r="4" spans="1:19" s="28" customFormat="1" ht="18.75" customHeight="1">
      <c r="A4" s="1"/>
      <c r="B4" s="2"/>
      <c r="C4" s="3"/>
      <c r="D4" s="29"/>
      <c r="E4" s="21"/>
      <c r="F4" s="26"/>
      <c r="G4" s="30"/>
      <c r="H4" s="31"/>
      <c r="I4" s="99"/>
      <c r="J4" s="100"/>
      <c r="K4" s="101"/>
      <c r="L4" s="27"/>
    </row>
    <row r="5" spans="1:19" s="28" customFormat="1" ht="15" customHeight="1">
      <c r="A5" s="1"/>
      <c r="B5" s="2"/>
      <c r="C5" s="3"/>
      <c r="D5" s="29"/>
      <c r="E5" s="21"/>
      <c r="F5" s="26"/>
      <c r="G5" s="30"/>
      <c r="H5" s="31"/>
      <c r="I5" s="99"/>
      <c r="J5" s="100"/>
      <c r="K5" s="102"/>
      <c r="L5" s="32"/>
    </row>
    <row r="6" spans="1:19" ht="52.5" customHeight="1">
      <c r="A6" s="1"/>
      <c r="B6" s="2"/>
      <c r="C6" s="3"/>
      <c r="D6" s="187" t="s">
        <v>0</v>
      </c>
      <c r="E6" s="188"/>
      <c r="F6" s="122" t="s">
        <v>5</v>
      </c>
      <c r="G6" s="123" t="s">
        <v>3</v>
      </c>
      <c r="H6" s="122" t="s">
        <v>4</v>
      </c>
      <c r="I6" s="122" t="s">
        <v>1</v>
      </c>
      <c r="J6" s="122" t="s">
        <v>501</v>
      </c>
      <c r="K6" s="122" t="s">
        <v>2918</v>
      </c>
      <c r="L6" s="124" t="s">
        <v>6</v>
      </c>
    </row>
    <row r="7" spans="1:19" ht="15.75">
      <c r="A7" s="1"/>
      <c r="B7" s="2"/>
      <c r="C7" s="3"/>
      <c r="D7" s="125" t="s">
        <v>7</v>
      </c>
      <c r="E7" s="126"/>
      <c r="F7" s="126"/>
      <c r="G7" s="126"/>
      <c r="H7" s="126"/>
      <c r="I7" s="126"/>
      <c r="J7" s="126"/>
      <c r="K7" s="126"/>
      <c r="L7" s="127"/>
    </row>
    <row r="8" spans="1:19" ht="22.5">
      <c r="A8" s="1"/>
      <c r="B8" s="2"/>
      <c r="C8" s="3"/>
      <c r="D8" s="174"/>
      <c r="E8" s="174"/>
      <c r="F8" s="109" t="s">
        <v>20</v>
      </c>
      <c r="G8" s="110" t="str">
        <f>IFERROR(VLOOKUP(F8,price[],2,FALSE),"")</f>
        <v>Нескладська позиція</v>
      </c>
      <c r="H8" s="111" t="str">
        <f>IFERROR(VLOOKUP(F8,price[],3,FALSE),"")</f>
        <v>Світильник LED 2025 12V/3.8W алюміній тепле біле світло 3000K</v>
      </c>
      <c r="I8" s="112" t="str">
        <f>IFERROR(VLOOKUP(F8,price[],4,FALSE),"")</f>
        <v>шт</v>
      </c>
      <c r="J8" s="112">
        <f>IFERROR(VLOOKUP(F8,price[],5,FALSE)*1.2,"")</f>
        <v>20.797871999999998</v>
      </c>
      <c r="K8" s="113">
        <f t="shared" ref="K8:K65" si="0">IFERROR(J8*(1-$K$5),"")</f>
        <v>20.797871999999998</v>
      </c>
      <c r="L8" s="147"/>
    </row>
    <row r="9" spans="1:19" ht="22.5">
      <c r="A9" s="1"/>
      <c r="B9" s="2"/>
      <c r="C9" s="3"/>
      <c r="D9" s="144"/>
      <c r="E9" s="144"/>
      <c r="F9" s="34" t="s">
        <v>21</v>
      </c>
      <c r="G9" s="35" t="str">
        <f>IFERROR(VLOOKUP(F9,price[],2,FALSE),"")</f>
        <v>Нескладська позиція</v>
      </c>
      <c r="H9" s="36" t="str">
        <f>IFERROR(VLOOKUP(F9,price[],3,FALSE),"")</f>
        <v>Світильник LED 2025 12V/3.8W алюміній холодне біле світло 4000K</v>
      </c>
      <c r="I9" s="37" t="str">
        <f>IFERROR(VLOOKUP(F9,price[],4,FALSE),"")</f>
        <v>шт</v>
      </c>
      <c r="J9" s="37">
        <f>IFERROR(VLOOKUP(F9,price[],5,FALSE)*1.2,"")</f>
        <v>20.797871999999998</v>
      </c>
      <c r="K9" s="38">
        <f t="shared" si="0"/>
        <v>20.797871999999998</v>
      </c>
      <c r="L9" s="140"/>
    </row>
    <row r="10" spans="1:19" ht="22.5">
      <c r="A10" s="1"/>
      <c r="B10" s="2"/>
      <c r="C10" s="3"/>
      <c r="D10" s="144"/>
      <c r="E10" s="144"/>
      <c r="F10" s="34" t="s">
        <v>22</v>
      </c>
      <c r="G10" s="35" t="str">
        <f>IFERROR(VLOOKUP(F10,price[],2,FALSE),"")</f>
        <v>Нескладська позиція</v>
      </c>
      <c r="H10" s="36" t="str">
        <f>IFERROR(VLOOKUP(F10,price[],3,FALSE),"")</f>
        <v>Світильник LED 2025 12V/3.8W алюміній холодне біле світло 5000K</v>
      </c>
      <c r="I10" s="37" t="str">
        <f>IFERROR(VLOOKUP(F10,price[],4,FALSE),"")</f>
        <v>шт</v>
      </c>
      <c r="J10" s="37">
        <f>IFERROR(VLOOKUP(F10,price[],5,FALSE)*1.2,"")</f>
        <v>20.797871999999998</v>
      </c>
      <c r="K10" s="38">
        <f t="shared" si="0"/>
        <v>20.797871999999998</v>
      </c>
      <c r="L10" s="140"/>
    </row>
    <row r="11" spans="1:19" ht="22.5">
      <c r="A11" s="1"/>
      <c r="B11" s="2"/>
      <c r="C11" s="3"/>
      <c r="D11" s="144"/>
      <c r="E11" s="144"/>
      <c r="F11" s="34" t="s">
        <v>23</v>
      </c>
      <c r="G11" s="35" t="str">
        <f>IFERROR(VLOOKUP(F11,price[],2,FALSE),"")</f>
        <v>Нескладська позиція</v>
      </c>
      <c r="H11" s="36" t="str">
        <f>IFERROR(VLOOKUP(F11,price[],3,FALSE),"")</f>
        <v>Світильник LED 2026 12V/3.0W алюміній тепле біле світло 3000K</v>
      </c>
      <c r="I11" s="37" t="str">
        <f>IFERROR(VLOOKUP(F11,price[],4,FALSE),"")</f>
        <v>шт</v>
      </c>
      <c r="J11" s="37">
        <f>IFERROR(VLOOKUP(F11,price[],5,FALSE)*1.2,"")</f>
        <v>17.409132</v>
      </c>
      <c r="K11" s="38">
        <f t="shared" si="0"/>
        <v>17.409132</v>
      </c>
      <c r="L11" s="140"/>
    </row>
    <row r="12" spans="1:19" ht="22.5">
      <c r="A12" s="1"/>
      <c r="B12" s="2"/>
      <c r="C12" s="3"/>
      <c r="D12" s="144"/>
      <c r="E12" s="144"/>
      <c r="F12" s="34" t="s">
        <v>24</v>
      </c>
      <c r="G12" s="35" t="str">
        <f>IFERROR(VLOOKUP(F12,price[],2,FALSE),"")</f>
        <v>Нескладська позиція</v>
      </c>
      <c r="H12" s="36" t="str">
        <f>IFERROR(VLOOKUP(F12,price[],3,FALSE),"")</f>
        <v>Світильник LED 2026 12V/3.0W алюміній холодне біле світло 4000K</v>
      </c>
      <c r="I12" s="37" t="str">
        <f>IFERROR(VLOOKUP(F12,price[],4,FALSE),"")</f>
        <v>шт</v>
      </c>
      <c r="J12" s="37">
        <f>IFERROR(VLOOKUP(F12,price[],5,FALSE)*1.2,"")</f>
        <v>17.409132</v>
      </c>
      <c r="K12" s="38">
        <f t="shared" si="0"/>
        <v>17.409132</v>
      </c>
      <c r="L12" s="140"/>
    </row>
    <row r="13" spans="1:19" ht="19.5" customHeight="1">
      <c r="A13" s="1"/>
      <c r="B13" s="2"/>
      <c r="C13" s="3"/>
      <c r="D13" s="144"/>
      <c r="E13" s="144"/>
      <c r="F13" s="34" t="s">
        <v>25</v>
      </c>
      <c r="G13" s="35" t="str">
        <f>IFERROR(VLOOKUP(F13,price[],2,FALSE),"")</f>
        <v>Нескладська позиція</v>
      </c>
      <c r="H13" s="36" t="str">
        <f>IFERROR(VLOOKUP(F13,price[],3,FALSE),"")</f>
        <v>Світильник LED 2026 12V/3.0W алюміній холодне біле світло 5000K</v>
      </c>
      <c r="I13" s="37" t="str">
        <f>IFERROR(VLOOKUP(F13,price[],4,FALSE),"")</f>
        <v>шт</v>
      </c>
      <c r="J13" s="37">
        <f>IFERROR(VLOOKUP(F13,price[],5,FALSE)*1.2,"")</f>
        <v>17.409132</v>
      </c>
      <c r="K13" s="38">
        <f t="shared" si="0"/>
        <v>17.409132</v>
      </c>
      <c r="L13" s="140"/>
    </row>
    <row r="14" spans="1:19" ht="38.25" customHeight="1">
      <c r="A14" s="1"/>
      <c r="B14" s="2"/>
      <c r="C14" s="3"/>
      <c r="D14" s="144"/>
      <c r="E14" s="39"/>
      <c r="F14" s="34" t="s">
        <v>26</v>
      </c>
      <c r="G14" s="35" t="str">
        <f>IFERROR(VLOOKUP(F14,price[],2,FALSE),"")</f>
        <v>Нескладська позиція</v>
      </c>
      <c r="H14" s="36" t="str">
        <f>IFERROR(VLOOKUP(F14,price[],3,FALSE),"")</f>
        <v xml:space="preserve">Монтажне кільце LED 2025/26 пластик, колір сірий </v>
      </c>
      <c r="I14" s="37" t="str">
        <f>IFERROR(VLOOKUP(F14,price[],4,FALSE),"")</f>
        <v>шт</v>
      </c>
      <c r="J14" s="37">
        <f>IFERROR(VLOOKUP(F14,price[],5,FALSE)*1.2,"")</f>
        <v>1.3556280000000001</v>
      </c>
      <c r="K14" s="38">
        <f t="shared" si="0"/>
        <v>1.3556280000000001</v>
      </c>
      <c r="L14" s="140"/>
    </row>
    <row r="15" spans="1:19" ht="33" customHeight="1">
      <c r="A15" s="1"/>
      <c r="B15" s="2"/>
      <c r="C15" s="3"/>
      <c r="D15" s="144"/>
      <c r="E15" s="39"/>
      <c r="F15" s="34" t="s">
        <v>27</v>
      </c>
      <c r="G15" s="35" t="str">
        <f>IFERROR(VLOOKUP(F15,price[],2,FALSE),"")</f>
        <v>Нескладська позиція</v>
      </c>
      <c r="H15" s="36" t="str">
        <f>IFERROR(VLOOKUP(F15,price[],3,FALSE),"")</f>
        <v>Монтажна рамка LED 2025/26 пластик, колір сірий</v>
      </c>
      <c r="I15" s="37" t="str">
        <f>IFERROR(VLOOKUP(F15,price[],4,FALSE),"")</f>
        <v>шт</v>
      </c>
      <c r="J15" s="37">
        <f>IFERROR(VLOOKUP(F15,price[],5,FALSE)*1.2,"")</f>
        <v>1.3019639999999999</v>
      </c>
      <c r="K15" s="38">
        <f t="shared" si="0"/>
        <v>1.3019639999999999</v>
      </c>
      <c r="L15" s="140"/>
    </row>
    <row r="16" spans="1:19" ht="34.5" customHeight="1">
      <c r="A16" s="1"/>
      <c r="B16" s="2"/>
      <c r="C16" s="3"/>
      <c r="D16" s="144"/>
      <c r="E16" s="40"/>
      <c r="F16" s="34" t="s">
        <v>28</v>
      </c>
      <c r="G16" s="35" t="str">
        <f>IFERROR(VLOOKUP(F16,price[],2,FALSE),"")</f>
        <v>Нескладська позиція</v>
      </c>
      <c r="H16" s="36" t="str">
        <f>IFERROR(VLOOKUP(F16,price[],3,FALSE),"")</f>
        <v>Монтажне кільце LED 2025/26 пластик, колір сірий</v>
      </c>
      <c r="I16" s="37" t="str">
        <f>IFERROR(VLOOKUP(F16,price[],4,FALSE),"")</f>
        <v>шт</v>
      </c>
      <c r="J16" s="37">
        <f>IFERROR(VLOOKUP(F16,price[],5,FALSE)*1.2,"")</f>
        <v>1.3353360000000001</v>
      </c>
      <c r="K16" s="38">
        <f t="shared" si="0"/>
        <v>1.3353360000000001</v>
      </c>
      <c r="L16" s="140"/>
    </row>
    <row r="17" spans="1:12" ht="33" customHeight="1">
      <c r="A17" s="1"/>
      <c r="B17" s="2"/>
      <c r="C17" s="3"/>
      <c r="D17" s="144"/>
      <c r="E17" s="40"/>
      <c r="F17" s="34" t="s">
        <v>29</v>
      </c>
      <c r="G17" s="35" t="str">
        <f>IFERROR(VLOOKUP(F17,price[],2,FALSE),"")</f>
        <v>Нескладська позиція</v>
      </c>
      <c r="H17" s="36" t="str">
        <f>IFERROR(VLOOKUP(F17,price[],3,FALSE),"")</f>
        <v>Монтажна рамка LED 2025/26 пластик, колір сірий</v>
      </c>
      <c r="I17" s="37" t="str">
        <f>IFERROR(VLOOKUP(F17,price[],4,FALSE),"")</f>
        <v>шт</v>
      </c>
      <c r="J17" s="37">
        <f>IFERROR(VLOOKUP(F17,price[],5,FALSE)*1.2,"")</f>
        <v>1.4626680000000001</v>
      </c>
      <c r="K17" s="38">
        <f t="shared" si="0"/>
        <v>1.4626680000000001</v>
      </c>
      <c r="L17" s="140"/>
    </row>
    <row r="18" spans="1:12" ht="22.5" customHeight="1">
      <c r="A18" s="1"/>
      <c r="B18" s="2"/>
      <c r="C18" s="3"/>
      <c r="D18" s="144"/>
      <c r="E18" s="144"/>
      <c r="F18" s="34" t="s">
        <v>30</v>
      </c>
      <c r="G18" s="35" t="str">
        <f>IFERROR(VLOOKUP(F18,price[],2,FALSE),"")</f>
        <v>Нескладська позиція</v>
      </c>
      <c r="H18" s="36" t="str">
        <f>IFERROR(VLOOKUP(F18,price[],3,FALSE),"")</f>
        <v>Світильник LED 2040 12V/1.5W алюміній тепле біле світло 3000K</v>
      </c>
      <c r="I18" s="37" t="str">
        <f>IFERROR(VLOOKUP(F18,price[],4,FALSE),"")</f>
        <v>шт</v>
      </c>
      <c r="J18" s="37">
        <f>IFERROR(VLOOKUP(F18,price[],5,FALSE)*1.2,"")</f>
        <v>8.1789480000000001</v>
      </c>
      <c r="K18" s="38">
        <f t="shared" si="0"/>
        <v>8.1789480000000001</v>
      </c>
      <c r="L18" s="140"/>
    </row>
    <row r="19" spans="1:12" ht="22.5" customHeight="1">
      <c r="A19" s="1"/>
      <c r="B19" s="2"/>
      <c r="C19" s="3"/>
      <c r="D19" s="144"/>
      <c r="E19" s="144"/>
      <c r="F19" s="34" t="s">
        <v>31</v>
      </c>
      <c r="G19" s="35" t="str">
        <f>IFERROR(VLOOKUP(F19,price[],2,FALSE),"")</f>
        <v>Нескладська позиція</v>
      </c>
      <c r="H19" s="36" t="str">
        <f>IFERROR(VLOOKUP(F19,price[],3,FALSE),"")</f>
        <v>Світильник LED 2040 12V/1.5W алюміній холодне біле світло 4000K</v>
      </c>
      <c r="I19" s="37" t="str">
        <f>IFERROR(VLOOKUP(F19,price[],4,FALSE),"")</f>
        <v>шт</v>
      </c>
      <c r="J19" s="37">
        <f>IFERROR(VLOOKUP(F19,price[],5,FALSE)*1.2,"")</f>
        <v>8.1789480000000001</v>
      </c>
      <c r="K19" s="38">
        <f t="shared" si="0"/>
        <v>8.1789480000000001</v>
      </c>
      <c r="L19" s="140"/>
    </row>
    <row r="20" spans="1:12" ht="22.5">
      <c r="A20" s="1"/>
      <c r="B20" s="2"/>
      <c r="C20" s="3"/>
      <c r="D20" s="144"/>
      <c r="E20" s="144"/>
      <c r="F20" s="34" t="s">
        <v>32</v>
      </c>
      <c r="G20" s="35" t="str">
        <f>IFERROR(VLOOKUP(F20,price[],2,FALSE),"")</f>
        <v>Нескладська позиція</v>
      </c>
      <c r="H20" s="36" t="str">
        <f>IFERROR(VLOOKUP(F20,price[],3,FALSE),"")</f>
        <v>Світильник LED 2040 12V/1.5W алюміній холодне біле світло 5000K</v>
      </c>
      <c r="I20" s="37" t="str">
        <f>IFERROR(VLOOKUP(F20,price[],4,FALSE),"")</f>
        <v>шт</v>
      </c>
      <c r="J20" s="37">
        <f>IFERROR(VLOOKUP(F20,price[],5,FALSE)*1.2,"")</f>
        <v>8.7402479999999994</v>
      </c>
      <c r="K20" s="38">
        <f t="shared" si="0"/>
        <v>8.7402479999999994</v>
      </c>
      <c r="L20" s="41"/>
    </row>
    <row r="21" spans="1:12" ht="31.5" customHeight="1">
      <c r="A21" s="1"/>
      <c r="B21" s="2"/>
      <c r="C21" s="3"/>
      <c r="D21" s="144"/>
      <c r="E21" s="39"/>
      <c r="F21" s="34" t="s">
        <v>33</v>
      </c>
      <c r="G21" s="35" t="str">
        <f>IFERROR(VLOOKUP(F21,price[],2,FALSE),"")</f>
        <v>Нескладська позиція</v>
      </c>
      <c r="H21" s="36" t="str">
        <f>IFERROR(VLOOKUP(F21,price[],3,FALSE),"")</f>
        <v>Монтажне кільце LED 2040 пластик, колір сірий</v>
      </c>
      <c r="I21" s="37" t="str">
        <f>IFERROR(VLOOKUP(F21,price[],4,FALSE),"")</f>
        <v>шт</v>
      </c>
      <c r="J21" s="37">
        <f>IFERROR(VLOOKUP(F21,price[],5,FALSE)*1.2,"")</f>
        <v>1.068276</v>
      </c>
      <c r="K21" s="38">
        <f t="shared" si="0"/>
        <v>1.068276</v>
      </c>
      <c r="L21" s="140"/>
    </row>
    <row r="22" spans="1:12" ht="32.25" customHeight="1">
      <c r="A22" s="1"/>
      <c r="B22" s="2"/>
      <c r="C22" s="3"/>
      <c r="D22" s="144"/>
      <c r="E22" s="39"/>
      <c r="F22" s="34" t="s">
        <v>34</v>
      </c>
      <c r="G22" s="35" t="str">
        <f>IFERROR(VLOOKUP(F22,price[],2,FALSE),"")</f>
        <v>Нескладська позиція</v>
      </c>
      <c r="H22" s="36" t="str">
        <f>IFERROR(VLOOKUP(F22,price[],3,FALSE),"")</f>
        <v>Корпус для врізного монтажу LED 2040 пластик квадратний, колір сірий</v>
      </c>
      <c r="I22" s="37" t="str">
        <f>IFERROR(VLOOKUP(F22,price[],4,FALSE),"")</f>
        <v>шт</v>
      </c>
      <c r="J22" s="37">
        <f>IFERROR(VLOOKUP(F22,price[],5,FALSE)*1.2,"")</f>
        <v>1.1350439999999999</v>
      </c>
      <c r="K22" s="38">
        <f t="shared" si="0"/>
        <v>1.1350439999999999</v>
      </c>
      <c r="L22" s="140"/>
    </row>
    <row r="23" spans="1:12" ht="32.25" customHeight="1">
      <c r="A23" s="1"/>
      <c r="B23" s="2"/>
      <c r="C23" s="3"/>
      <c r="D23" s="144"/>
      <c r="E23" s="40"/>
      <c r="F23" s="34" t="s">
        <v>35</v>
      </c>
      <c r="G23" s="35" t="str">
        <f>IFERROR(VLOOKUP(F23,price[],2,FALSE),"")</f>
        <v>Нескладська позиція</v>
      </c>
      <c r="H23" s="36" t="str">
        <f>IFERROR(VLOOKUP(F23,price[],3,FALSE),"")</f>
        <v>Монтажне кільце LED 2040 пластик, колір сірий</v>
      </c>
      <c r="I23" s="37" t="str">
        <f>IFERROR(VLOOKUP(F23,price[],4,FALSE),"")</f>
        <v>шт</v>
      </c>
      <c r="J23" s="37">
        <f>IFERROR(VLOOKUP(F23,price[],5,FALSE)*1.2,"")</f>
        <v>1.0014959999999999</v>
      </c>
      <c r="K23" s="38">
        <f t="shared" si="0"/>
        <v>1.0014959999999999</v>
      </c>
      <c r="L23" s="140"/>
    </row>
    <row r="24" spans="1:12" ht="37.5" customHeight="1">
      <c r="A24" s="1"/>
      <c r="B24" s="2"/>
      <c r="C24" s="3"/>
      <c r="D24" s="144"/>
      <c r="E24" s="40"/>
      <c r="F24" s="34" t="s">
        <v>36</v>
      </c>
      <c r="G24" s="35" t="str">
        <f>IFERROR(VLOOKUP(F24,price[],2,FALSE),"")</f>
        <v>Нескладська позиція</v>
      </c>
      <c r="H24" s="36" t="str">
        <f>IFERROR(VLOOKUP(F24,price[],3,FALSE),"")</f>
        <v>Монтажна рамка LED 2040 пластик, колір сірий</v>
      </c>
      <c r="I24" s="37" t="str">
        <f>IFERROR(VLOOKUP(F24,price[],4,FALSE),"")</f>
        <v>шт</v>
      </c>
      <c r="J24" s="37">
        <f>IFERROR(VLOOKUP(F24,price[],5,FALSE)*1.2,"")</f>
        <v>1.1059319999999999</v>
      </c>
      <c r="K24" s="38">
        <f t="shared" si="0"/>
        <v>1.1059319999999999</v>
      </c>
      <c r="L24" s="140"/>
    </row>
    <row r="25" spans="1:12" ht="22.5">
      <c r="A25" s="1"/>
      <c r="B25" s="2"/>
      <c r="C25" s="3"/>
      <c r="D25" s="144"/>
      <c r="E25" s="175"/>
      <c r="F25" s="42" t="s">
        <v>37</v>
      </c>
      <c r="G25" s="35" t="str">
        <f>IFERROR(VLOOKUP(F25,price[],2,FALSE),"")</f>
        <v>Нескладська позиція</v>
      </c>
      <c r="H25" s="36" t="str">
        <f>IFERROR(VLOOKUP(F25,price[],3,FALSE),"")</f>
        <v>Кабель до LED 2025/26 чорний 500мм</v>
      </c>
      <c r="I25" s="37" t="str">
        <f>IFERROR(VLOOKUP(F25,price[],4,FALSE),"")</f>
        <v>шт</v>
      </c>
      <c r="J25" s="37">
        <f>IFERROR(VLOOKUP(F25,price[],5,FALSE)*1.2,"")</f>
        <v>2.3034719999999997</v>
      </c>
      <c r="K25" s="38">
        <f t="shared" si="0"/>
        <v>2.3034719999999997</v>
      </c>
      <c r="L25" s="140"/>
    </row>
    <row r="26" spans="1:12" ht="22.5">
      <c r="A26" s="1"/>
      <c r="B26" s="2"/>
      <c r="C26" s="3"/>
      <c r="D26" s="144"/>
      <c r="E26" s="175"/>
      <c r="F26" s="42" t="s">
        <v>38</v>
      </c>
      <c r="G26" s="35" t="str">
        <f>IFERROR(VLOOKUP(F26,price[],2,FALSE),"")</f>
        <v>Нескладська позиція</v>
      </c>
      <c r="H26" s="36" t="str">
        <f>IFERROR(VLOOKUP(F26,price[],3,FALSE),"")</f>
        <v>Кабель до LED 2025/26 чорний 1000мм</v>
      </c>
      <c r="I26" s="37" t="str">
        <f>IFERROR(VLOOKUP(F26,price[],4,FALSE),"")</f>
        <v>шт</v>
      </c>
      <c r="J26" s="37">
        <f>IFERROR(VLOOKUP(F26,price[],5,FALSE)*1.2,"")</f>
        <v>2.47038</v>
      </c>
      <c r="K26" s="38">
        <f t="shared" si="0"/>
        <v>2.47038</v>
      </c>
      <c r="L26" s="140"/>
    </row>
    <row r="27" spans="1:12" ht="23.25" customHeight="1">
      <c r="A27" s="1"/>
      <c r="B27" s="2"/>
      <c r="C27" s="3"/>
      <c r="D27" s="144"/>
      <c r="E27" s="175"/>
      <c r="F27" s="42" t="s">
        <v>39</v>
      </c>
      <c r="G27" s="35" t="str">
        <f>IFERROR(VLOOKUP(F27,price[],2,FALSE),"")</f>
        <v>Нескладська позиція</v>
      </c>
      <c r="H27" s="36" t="str">
        <f>IFERROR(VLOOKUP(F27,price[],3,FALSE),"")</f>
        <v xml:space="preserve">Кабель 2000 мм чорний для LED 2025/26 </v>
      </c>
      <c r="I27" s="37" t="str">
        <f>IFERROR(VLOOKUP(F27,price[],4,FALSE),"")</f>
        <v>шт</v>
      </c>
      <c r="J27" s="37">
        <f>IFERROR(VLOOKUP(F27,price[],5,FALSE)*1.2,"")</f>
        <v>2.7374399999999999</v>
      </c>
      <c r="K27" s="38">
        <f t="shared" si="0"/>
        <v>2.7374399999999999</v>
      </c>
      <c r="L27" s="41"/>
    </row>
    <row r="28" spans="1:12" ht="24">
      <c r="A28" s="1"/>
      <c r="B28" s="2"/>
      <c r="C28" s="3"/>
      <c r="D28" s="144"/>
      <c r="E28" s="144"/>
      <c r="F28" s="34" t="s">
        <v>2324</v>
      </c>
      <c r="G28" s="35" t="str">
        <f>IFERROR(VLOOKUP(F28,price[],2,FALSE),"")</f>
        <v>Нескладська позиція</v>
      </c>
      <c r="H28" s="36" t="str">
        <f>IFERROR(VLOOKUP(F28,price[],3,FALSE),"")</f>
        <v>Світильник LED2020 12В, 3,2Вт, нікельований матовий тепле  біле світло 3000K</v>
      </c>
      <c r="I28" s="37" t="str">
        <f>IFERROR(VLOOKUP(F28,price[],4,FALSE),"")</f>
        <v>шт</v>
      </c>
      <c r="J28" s="37">
        <f>IFERROR(VLOOKUP(F28,price[],5,FALSE)*1.2,"")</f>
        <v>15.3171</v>
      </c>
      <c r="K28" s="38">
        <f t="shared" si="0"/>
        <v>15.3171</v>
      </c>
      <c r="L28" s="140" t="s">
        <v>41</v>
      </c>
    </row>
    <row r="29" spans="1:12" ht="24">
      <c r="A29" s="1"/>
      <c r="B29" s="2"/>
      <c r="C29" s="3"/>
      <c r="D29" s="144"/>
      <c r="E29" s="144"/>
      <c r="F29" s="34" t="s">
        <v>2034</v>
      </c>
      <c r="G29" s="35" t="str">
        <f>IFERROR(VLOOKUP(F29,price[],2,FALSE),"")</f>
        <v>Нескладська позиція</v>
      </c>
      <c r="H29" s="36" t="str">
        <f>IFERROR(VLOOKUP(F29,price[],3,FALSE),"")</f>
        <v>Світильник LED 2020 12V/3.2W цамак колір: чорний тепле біле світло 3000K</v>
      </c>
      <c r="I29" s="37" t="str">
        <f>IFERROR(VLOOKUP(F29,price[],4,FALSE),"")</f>
        <v>шт</v>
      </c>
      <c r="J29" s="37">
        <f>IFERROR(VLOOKUP(F29,price[],5,FALSE)*1.2,"")</f>
        <v>17.46</v>
      </c>
      <c r="K29" s="38">
        <f t="shared" si="0"/>
        <v>17.46</v>
      </c>
      <c r="L29" s="140"/>
    </row>
    <row r="30" spans="1:12" ht="24">
      <c r="A30" s="1"/>
      <c r="B30" s="2"/>
      <c r="C30" s="3"/>
      <c r="D30" s="144"/>
      <c r="E30" s="144"/>
      <c r="F30" s="34" t="s">
        <v>2326</v>
      </c>
      <c r="G30" s="35" t="str">
        <f>IFERROR(VLOOKUP(F30,price[],2,FALSE),"")</f>
        <v>Нескладська позиція</v>
      </c>
      <c r="H30" s="36" t="str">
        <f>IFERROR(VLOOKUP(F30,price[],3,FALSE),"")</f>
        <v>Світильник LED2020 12В, 3,2Вт, нікельований матовий холодне біле світло 4000K</v>
      </c>
      <c r="I30" s="37" t="str">
        <f>IFERROR(VLOOKUP(F30,price[],4,FALSE),"")</f>
        <v>шт</v>
      </c>
      <c r="J30" s="37">
        <f>IFERROR(VLOOKUP(F30,price[],5,FALSE)*1.2,"")</f>
        <v>15.055931999999999</v>
      </c>
      <c r="K30" s="38">
        <f t="shared" si="0"/>
        <v>15.055931999999999</v>
      </c>
      <c r="L30" s="140"/>
    </row>
    <row r="31" spans="1:12" ht="22.5">
      <c r="A31" s="1"/>
      <c r="B31" s="2"/>
      <c r="C31" s="3"/>
      <c r="D31" s="144"/>
      <c r="E31" s="144"/>
      <c r="F31" s="42" t="s">
        <v>50</v>
      </c>
      <c r="G31" s="35" t="str">
        <f>IFERROR(VLOOKUP(F31,price[],2,FALSE),"")</f>
        <v>Нескладська позиція</v>
      </c>
      <c r="H31" s="36" t="str">
        <f>IFERROR(VLOOKUP(F31,price[],3,FALSE),"")</f>
        <v>Монтажне кільце LED 2020 цамак, нікель срібний 66,5мм</v>
      </c>
      <c r="I31" s="37" t="str">
        <f>IFERROR(VLOOKUP(F31,price[],4,FALSE),"")</f>
        <v>шт</v>
      </c>
      <c r="J31" s="37">
        <f>IFERROR(VLOOKUP(F31,price[],5,FALSE)*1.2,"")</f>
        <v>1.6595760000000002</v>
      </c>
      <c r="K31" s="38">
        <f t="shared" si="0"/>
        <v>1.6595760000000002</v>
      </c>
      <c r="L31" s="140"/>
    </row>
    <row r="32" spans="1:12" ht="22.5">
      <c r="A32" s="1"/>
      <c r="B32" s="2"/>
      <c r="C32" s="3"/>
      <c r="D32" s="144"/>
      <c r="E32" s="144"/>
      <c r="F32" s="34" t="s">
        <v>51</v>
      </c>
      <c r="G32" s="35" t="str">
        <f>IFERROR(VLOOKUP(F32,price[],2,FALSE),"")</f>
        <v>Нескладська позиція</v>
      </c>
      <c r="H32" s="36" t="str">
        <f>IFERROR(VLOOKUP(F32,price[],3,FALSE),"")</f>
        <v>Монтажне кільце LED 2020 цамак, нікель чорний 66,5мм</v>
      </c>
      <c r="I32" s="37" t="str">
        <f>IFERROR(VLOOKUP(F32,price[],4,FALSE),"")</f>
        <v>шт</v>
      </c>
      <c r="J32" s="37">
        <f>IFERROR(VLOOKUP(F32,price[],5,FALSE)*1.2,"")</f>
        <v>1.6595760000000002</v>
      </c>
      <c r="K32" s="38">
        <f t="shared" si="0"/>
        <v>1.6595760000000002</v>
      </c>
      <c r="L32" s="140"/>
    </row>
    <row r="33" spans="1:12" ht="22.5">
      <c r="A33" s="1"/>
      <c r="B33" s="2"/>
      <c r="C33" s="3"/>
      <c r="D33" s="144"/>
      <c r="E33" s="144"/>
      <c r="F33" s="42" t="s">
        <v>52</v>
      </c>
      <c r="G33" s="35" t="str">
        <f>IFERROR(VLOOKUP(F33,price[],2,FALSE),"")</f>
        <v>Нескладська позиція</v>
      </c>
      <c r="H33" s="36" t="str">
        <f>IFERROR(VLOOKUP(F33,price[],3,FALSE),"")</f>
        <v>Монтажне кільце LED 2020 цамак, хром 66,5мм</v>
      </c>
      <c r="I33" s="37" t="str">
        <f>IFERROR(VLOOKUP(F33,price[],4,FALSE),"")</f>
        <v>шт</v>
      </c>
      <c r="J33" s="37">
        <f>IFERROR(VLOOKUP(F33,price[],5,FALSE)*1.2,"")</f>
        <v>1.6535759999999999</v>
      </c>
      <c r="K33" s="38">
        <f t="shared" si="0"/>
        <v>1.6535759999999999</v>
      </c>
      <c r="L33" s="140"/>
    </row>
    <row r="34" spans="1:12" ht="24">
      <c r="A34" s="1"/>
      <c r="B34" s="2"/>
      <c r="C34" s="3"/>
      <c r="D34" s="144"/>
      <c r="E34" s="144"/>
      <c r="F34" s="34" t="s">
        <v>53</v>
      </c>
      <c r="G34" s="35" t="str">
        <f>IFERROR(VLOOKUP(F34,price[],2,FALSE),"")</f>
        <v>Нескладська позиція</v>
      </c>
      <c r="H34" s="36" t="str">
        <f>IFERROR(VLOOKUP(F34,price[],3,FALSE),"")</f>
        <v>Світильник LED 2022 12V/1.5W алюміній хром полір. тепле біле світло 3000K</v>
      </c>
      <c r="I34" s="37" t="str">
        <f>IFERROR(VLOOKUP(F34,price[],4,FALSE),"")</f>
        <v>шт</v>
      </c>
      <c r="J34" s="37">
        <f>IFERROR(VLOOKUP(F34,price[],5,FALSE)*1.2,"")</f>
        <v>9.8481240000000003</v>
      </c>
      <c r="K34" s="38">
        <f t="shared" si="0"/>
        <v>9.8481240000000003</v>
      </c>
      <c r="L34" s="140" t="s">
        <v>41</v>
      </c>
    </row>
    <row r="35" spans="1:12" ht="24">
      <c r="A35" s="1"/>
      <c r="B35" s="2"/>
      <c r="C35" s="3"/>
      <c r="D35" s="144"/>
      <c r="E35" s="144"/>
      <c r="F35" s="34" t="s">
        <v>54</v>
      </c>
      <c r="G35" s="35" t="str">
        <f>IFERROR(VLOOKUP(F35,price[],2,FALSE),"")</f>
        <v>Нескладська позиція</v>
      </c>
      <c r="H35" s="36" t="str">
        <f>IFERROR(VLOOKUP(F35,price[],3,FALSE),"")</f>
        <v>Світильник LED 2022 12V/1.5W алюміній сірий тепле біле світло 3000K</v>
      </c>
      <c r="I35" s="37" t="str">
        <f>IFERROR(VLOOKUP(F35,price[],4,FALSE),"")</f>
        <v>шт</v>
      </c>
      <c r="J35" s="37">
        <f>IFERROR(VLOOKUP(F35,price[],5,FALSE)*1.2,"")</f>
        <v>9.2805839999999993</v>
      </c>
      <c r="K35" s="38">
        <f t="shared" si="0"/>
        <v>9.2805839999999993</v>
      </c>
      <c r="L35" s="140"/>
    </row>
    <row r="36" spans="1:12" ht="24">
      <c r="A36" s="1"/>
      <c r="B36" s="2"/>
      <c r="C36" s="3"/>
      <c r="D36" s="144"/>
      <c r="E36" s="144"/>
      <c r="F36" s="34" t="s">
        <v>55</v>
      </c>
      <c r="G36" s="35" t="str">
        <f>IFERROR(VLOOKUP(F36,price[],2,FALSE),"")</f>
        <v>Нескладська позиція</v>
      </c>
      <c r="H36" s="36" t="str">
        <f>IFERROR(VLOOKUP(F36,price[],3,FALSE),"")</f>
        <v>Світильник LED 2022 12V/1.5W алюміній сірий холодне біле світло 4000K</v>
      </c>
      <c r="I36" s="37" t="str">
        <f>IFERROR(VLOOKUP(F36,price[],4,FALSE),"")</f>
        <v>шт</v>
      </c>
      <c r="J36" s="37">
        <f>IFERROR(VLOOKUP(F36,price[],5,FALSE)*1.2,"")</f>
        <v>9.2805839999999993</v>
      </c>
      <c r="K36" s="38">
        <f t="shared" si="0"/>
        <v>9.2805839999999993</v>
      </c>
      <c r="L36" s="140"/>
    </row>
    <row r="37" spans="1:12" ht="24">
      <c r="A37" s="1"/>
      <c r="B37" s="2"/>
      <c r="C37" s="3"/>
      <c r="D37" s="144"/>
      <c r="E37" s="144"/>
      <c r="F37" s="34" t="s">
        <v>56</v>
      </c>
      <c r="G37" s="35" t="str">
        <f>IFERROR(VLOOKUP(F37,price[],2,FALSE),"")</f>
        <v>Нескладська позиція</v>
      </c>
      <c r="H37" s="36" t="str">
        <f>IFERROR(VLOOKUP(F37,price[],3,FALSE),"")</f>
        <v>Світильник LED 2022 12V/1.5W алюміній хром полір. холодне біле світло 4000K</v>
      </c>
      <c r="I37" s="37" t="str">
        <f>IFERROR(VLOOKUP(F37,price[],4,FALSE),"")</f>
        <v>шт</v>
      </c>
      <c r="J37" s="37">
        <f>IFERROR(VLOOKUP(F37,price[],5,FALSE)*1.2,"")</f>
        <v>10.523975999999999</v>
      </c>
      <c r="K37" s="38">
        <f t="shared" si="0"/>
        <v>10.523975999999999</v>
      </c>
      <c r="L37" s="140"/>
    </row>
    <row r="38" spans="1:12" ht="24">
      <c r="A38" s="1"/>
      <c r="B38" s="2"/>
      <c r="C38" s="3"/>
      <c r="D38" s="144"/>
      <c r="E38" s="144"/>
      <c r="F38" s="34" t="s">
        <v>57</v>
      </c>
      <c r="G38" s="35" t="str">
        <f>IFERROR(VLOOKUP(F38,price[],2,FALSE),"")</f>
        <v>Нескладська позиція</v>
      </c>
      <c r="H38" s="36" t="str">
        <f>IFERROR(VLOOKUP(F38,price[],3,FALSE),"")</f>
        <v>Світильник LED 2022 12V/1.5W алюміній сірий холодне біле світло 5000K</v>
      </c>
      <c r="I38" s="37" t="str">
        <f>IFERROR(VLOOKUP(F38,price[],4,FALSE),"")</f>
        <v>шт</v>
      </c>
      <c r="J38" s="37">
        <f>IFERROR(VLOOKUP(F38,price[],5,FALSE)*1.2,"")</f>
        <v>9.9174959999999999</v>
      </c>
      <c r="K38" s="38">
        <f t="shared" si="0"/>
        <v>9.9174959999999999</v>
      </c>
      <c r="L38" s="140"/>
    </row>
    <row r="39" spans="1:12" ht="24">
      <c r="A39" s="1"/>
      <c r="B39" s="2"/>
      <c r="C39" s="3"/>
      <c r="D39" s="144"/>
      <c r="E39" s="144"/>
      <c r="F39" s="34" t="s">
        <v>58</v>
      </c>
      <c r="G39" s="35" t="str">
        <f>IFERROR(VLOOKUP(F39,price[],2,FALSE),"")</f>
        <v>Нескладська позиція</v>
      </c>
      <c r="H39" s="36" t="str">
        <f>IFERROR(VLOOKUP(F39,price[],3,FALSE),"")</f>
        <v>Світильник LED 2022 12V/1.5W алюміній хром полір. холодне біле світло 5000K</v>
      </c>
      <c r="I39" s="37" t="str">
        <f>IFERROR(VLOOKUP(F39,price[],4,FALSE),"")</f>
        <v>шт</v>
      </c>
      <c r="J39" s="37">
        <f>IFERROR(VLOOKUP(F39,price[],5,FALSE)*1.2,"")</f>
        <v>10.523975999999999</v>
      </c>
      <c r="K39" s="38">
        <f t="shared" si="0"/>
        <v>10.523975999999999</v>
      </c>
      <c r="L39" s="140"/>
    </row>
    <row r="40" spans="1:12" ht="22.5">
      <c r="A40" s="1"/>
      <c r="B40" s="2"/>
      <c r="C40" s="3"/>
      <c r="D40" s="144"/>
      <c r="E40" s="144"/>
      <c r="F40" s="34" t="s">
        <v>59</v>
      </c>
      <c r="G40" s="35" t="str">
        <f>IFERROR(VLOOKUP(F40,price[],2,FALSE),"")</f>
        <v>Нескладська позиція</v>
      </c>
      <c r="H40" s="36" t="str">
        <f>IFERROR(VLOOKUP(F40,price[],3,FALSE),"")</f>
        <v>Монтажне кільце LED 2022 алюміній хром полір. 35мм</v>
      </c>
      <c r="I40" s="37" t="str">
        <f>IFERROR(VLOOKUP(F40,price[],4,FALSE),"")</f>
        <v>шт</v>
      </c>
      <c r="J40" s="37">
        <f>IFERROR(VLOOKUP(F40,price[],5,FALSE)*1.2,"")</f>
        <v>1.9028639999999999</v>
      </c>
      <c r="K40" s="38">
        <f t="shared" si="0"/>
        <v>1.9028639999999999</v>
      </c>
      <c r="L40" s="140"/>
    </row>
    <row r="41" spans="1:12" ht="22.5">
      <c r="A41" s="1"/>
      <c r="B41" s="2"/>
      <c r="C41" s="3"/>
      <c r="D41" s="144"/>
      <c r="E41" s="144"/>
      <c r="F41" s="34" t="s">
        <v>60</v>
      </c>
      <c r="G41" s="35" t="str">
        <f>IFERROR(VLOOKUP(F41,price[],2,FALSE),"")</f>
        <v>Нескладська позиція</v>
      </c>
      <c r="H41" s="36" t="str">
        <f>IFERROR(VLOOKUP(F41,price[],3,FALSE),"")</f>
        <v>Монтажне кільце LED 2022 алюміній сірий 35мм</v>
      </c>
      <c r="I41" s="37" t="str">
        <f>IFERROR(VLOOKUP(F41,price[],4,FALSE),"")</f>
        <v>шт</v>
      </c>
      <c r="J41" s="37">
        <f>IFERROR(VLOOKUP(F41,price[],5,FALSE)*1.2,"")</f>
        <v>2.3188439999999999</v>
      </c>
      <c r="K41" s="38">
        <f t="shared" si="0"/>
        <v>2.3188439999999999</v>
      </c>
      <c r="L41" s="140"/>
    </row>
    <row r="42" spans="1:12" ht="22.5">
      <c r="A42" s="1"/>
      <c r="B42" s="2"/>
      <c r="C42" s="3"/>
      <c r="D42" s="144"/>
      <c r="E42" s="144"/>
      <c r="F42" s="34" t="s">
        <v>61</v>
      </c>
      <c r="G42" s="35" t="str">
        <f>IFERROR(VLOOKUP(F42,price[],2,FALSE),"")</f>
        <v>Нескладська позиція</v>
      </c>
      <c r="H42" s="36" t="str">
        <f>IFERROR(VLOOKUP(F42,price[],3,FALSE),"")</f>
        <v>Монтажне кільце LED 2022 пластик сірий 35мм</v>
      </c>
      <c r="I42" s="37" t="str">
        <f>IFERROR(VLOOKUP(F42,price[],4,FALSE),"")</f>
        <v>шт</v>
      </c>
      <c r="J42" s="37">
        <f>IFERROR(VLOOKUP(F42,price[],5,FALSE)*1.2,"")</f>
        <v>1.0349039999999998</v>
      </c>
      <c r="K42" s="38">
        <f t="shared" si="0"/>
        <v>1.0349039999999998</v>
      </c>
      <c r="L42" s="140"/>
    </row>
    <row r="43" spans="1:12" ht="22.5">
      <c r="A43" s="1"/>
      <c r="B43" s="2"/>
      <c r="C43" s="3"/>
      <c r="D43" s="144"/>
      <c r="E43" s="144"/>
      <c r="F43" s="42" t="s">
        <v>62</v>
      </c>
      <c r="G43" s="35" t="str">
        <f>IFERROR(VLOOKUP(F43,price[],2,FALSE),"")</f>
        <v>Нескладська позиція</v>
      </c>
      <c r="H43" s="36" t="str">
        <f>IFERROR(VLOOKUP(F43,price[],3,FALSE),"")</f>
        <v>Монтажне кільце LED 2022 пластик хром 35мм</v>
      </c>
      <c r="I43" s="37" t="str">
        <f>IFERROR(VLOOKUP(F43,price[],4,FALSE),"")</f>
        <v>шт</v>
      </c>
      <c r="J43" s="37">
        <f>IFERROR(VLOOKUP(F43,price[],5,FALSE)*1.2,"")</f>
        <v>1.1059319999999999</v>
      </c>
      <c r="K43" s="38">
        <f t="shared" si="0"/>
        <v>1.1059319999999999</v>
      </c>
      <c r="L43" s="140"/>
    </row>
    <row r="44" spans="1:12" ht="24">
      <c r="A44" s="1"/>
      <c r="B44" s="2"/>
      <c r="C44" s="3"/>
      <c r="D44" s="144"/>
      <c r="E44" s="144"/>
      <c r="F44" s="34" t="s">
        <v>63</v>
      </c>
      <c r="G44" s="35" t="str">
        <f>IFERROR(VLOOKUP(F44,price[],2,FALSE),"")</f>
        <v>Нескладська позиція</v>
      </c>
      <c r="H44" s="36" t="str">
        <f>IFERROR(VLOOKUP(F44,price[],3,FALSE),"")</f>
        <v>Світильник LED 2023 12V/1.5W алюміній хром полір. тепле біле світло 3000K</v>
      </c>
      <c r="I44" s="37" t="str">
        <f>IFERROR(VLOOKUP(F44,price[],4,FALSE),"")</f>
        <v>шт</v>
      </c>
      <c r="J44" s="37">
        <f>IFERROR(VLOOKUP(F44,price[],5,FALSE)*1.2,"")</f>
        <v>10.523975999999999</v>
      </c>
      <c r="K44" s="38">
        <f t="shared" si="0"/>
        <v>10.523975999999999</v>
      </c>
      <c r="L44" s="140"/>
    </row>
    <row r="45" spans="1:12" ht="24">
      <c r="A45" s="1"/>
      <c r="B45" s="2"/>
      <c r="C45" s="3"/>
      <c r="D45" s="144"/>
      <c r="E45" s="144"/>
      <c r="F45" s="34" t="s">
        <v>64</v>
      </c>
      <c r="G45" s="35" t="str">
        <f>IFERROR(VLOOKUP(F45,price[],2,FALSE),"")</f>
        <v>Нескладська позиція</v>
      </c>
      <c r="H45" s="36" t="str">
        <f>IFERROR(VLOOKUP(F45,price[],3,FALSE),"")</f>
        <v>Світильник LED 2023 12V/1.5W алюміній сірий тепле біле світло 3000K</v>
      </c>
      <c r="I45" s="37" t="str">
        <f>IFERROR(VLOOKUP(F45,price[],4,FALSE),"")</f>
        <v>шт</v>
      </c>
      <c r="J45" s="37">
        <f>IFERROR(VLOOKUP(F45,price[],5,FALSE)*1.2,"")</f>
        <v>9.9174959999999999</v>
      </c>
      <c r="K45" s="38">
        <f t="shared" si="0"/>
        <v>9.9174959999999999</v>
      </c>
      <c r="L45" s="140"/>
    </row>
    <row r="46" spans="1:12" ht="24">
      <c r="A46" s="1"/>
      <c r="B46" s="2"/>
      <c r="C46" s="3"/>
      <c r="D46" s="144"/>
      <c r="E46" s="144"/>
      <c r="F46" s="34" t="s">
        <v>65</v>
      </c>
      <c r="G46" s="35" t="str">
        <f>IFERROR(VLOOKUP(F46,price[],2,FALSE),"")</f>
        <v>Нескладська позиція</v>
      </c>
      <c r="H46" s="36" t="str">
        <f>IFERROR(VLOOKUP(F46,price[],3,FALSE),"")</f>
        <v>Світильник LED 2023 12V/1.5W алюміній хром полір. холодне біле світло 4000K</v>
      </c>
      <c r="I46" s="37" t="str">
        <f>IFERROR(VLOOKUP(F46,price[],4,FALSE),"")</f>
        <v>шт</v>
      </c>
      <c r="J46" s="37">
        <f>IFERROR(VLOOKUP(F46,price[],5,FALSE)*1.2,"")</f>
        <v>9.8481240000000003</v>
      </c>
      <c r="K46" s="38">
        <f t="shared" si="0"/>
        <v>9.8481240000000003</v>
      </c>
      <c r="L46" s="140"/>
    </row>
    <row r="47" spans="1:12" ht="24">
      <c r="A47" s="1"/>
      <c r="B47" s="2"/>
      <c r="C47" s="3"/>
      <c r="D47" s="144"/>
      <c r="E47" s="144"/>
      <c r="F47" s="34" t="s">
        <v>66</v>
      </c>
      <c r="G47" s="35" t="str">
        <f>IFERROR(VLOOKUP(F47,price[],2,FALSE),"")</f>
        <v>Нескладська позиція</v>
      </c>
      <c r="H47" s="36" t="str">
        <f>IFERROR(VLOOKUP(F47,price[],3,FALSE),"")</f>
        <v>Світильник LED 2023 12V/1.5W алюміній сірий холодне біле світло 4000K</v>
      </c>
      <c r="I47" s="37" t="str">
        <f>IFERROR(VLOOKUP(F47,price[],4,FALSE),"")</f>
        <v>шт</v>
      </c>
      <c r="J47" s="37">
        <f>IFERROR(VLOOKUP(F47,price[],5,FALSE)*1.2,"")</f>
        <v>9.2805839999999993</v>
      </c>
      <c r="K47" s="38">
        <f t="shared" si="0"/>
        <v>9.2805839999999993</v>
      </c>
      <c r="L47" s="140"/>
    </row>
    <row r="48" spans="1:12" ht="24">
      <c r="A48" s="1"/>
      <c r="B48" s="2"/>
      <c r="C48" s="3"/>
      <c r="D48" s="144"/>
      <c r="E48" s="144"/>
      <c r="F48" s="34" t="s">
        <v>67</v>
      </c>
      <c r="G48" s="35" t="str">
        <f>IFERROR(VLOOKUP(F48,price[],2,FALSE),"")</f>
        <v>Нескладська позиція</v>
      </c>
      <c r="H48" s="36" t="str">
        <f>IFERROR(VLOOKUP(F48,price[],3,FALSE),"")</f>
        <v>Світильник LED 2023 12V/1.5W алюміній хром полір. холодне біле світло 5000K</v>
      </c>
      <c r="I48" s="37" t="str">
        <f>IFERROR(VLOOKUP(F48,price[],4,FALSE),"")</f>
        <v>шт</v>
      </c>
      <c r="J48" s="37">
        <f>IFERROR(VLOOKUP(F48,price[],5,FALSE)*1.2,"")</f>
        <v>10.523975999999999</v>
      </c>
      <c r="K48" s="38">
        <f t="shared" si="0"/>
        <v>10.523975999999999</v>
      </c>
      <c r="L48" s="140"/>
    </row>
    <row r="49" spans="1:12" ht="24">
      <c r="A49" s="1"/>
      <c r="B49" s="2"/>
      <c r="C49" s="3"/>
      <c r="D49" s="144"/>
      <c r="E49" s="144"/>
      <c r="F49" s="34" t="s">
        <v>68</v>
      </c>
      <c r="G49" s="35" t="str">
        <f>IFERROR(VLOOKUP(F49,price[],2,FALSE),"")</f>
        <v>Нескладська позиція</v>
      </c>
      <c r="H49" s="36" t="str">
        <f>IFERROR(VLOOKUP(F49,price[],3,FALSE),"")</f>
        <v>Світильник LED 2023 12V/1.5W алюміній сірий холодне біле світло 5000K</v>
      </c>
      <c r="I49" s="37" t="str">
        <f>IFERROR(VLOOKUP(F49,price[],4,FALSE),"")</f>
        <v>шт</v>
      </c>
      <c r="J49" s="37">
        <f>IFERROR(VLOOKUP(F49,price[],5,FALSE)*1.2,"")</f>
        <v>9.9174959999999999</v>
      </c>
      <c r="K49" s="38">
        <f t="shared" si="0"/>
        <v>9.9174959999999999</v>
      </c>
      <c r="L49" s="140"/>
    </row>
    <row r="50" spans="1:12" ht="42" customHeight="1">
      <c r="A50" s="1"/>
      <c r="B50" s="2"/>
      <c r="C50" s="3"/>
      <c r="D50" s="144"/>
      <c r="E50" s="144"/>
      <c r="F50" s="34" t="s">
        <v>69</v>
      </c>
      <c r="G50" s="35" t="str">
        <f>IFERROR(VLOOKUP(F50,price[],2,FALSE),"")</f>
        <v>Нескладська позиція</v>
      </c>
      <c r="H50" s="36" t="str">
        <f>IFERROR(VLOOKUP(F50,price[],3,FALSE),"")</f>
        <v>Світильник LED 2039 12V/2.5W цамак нікельований матовий тепле біле світло 3000K</v>
      </c>
      <c r="I50" s="37" t="str">
        <f>IFERROR(VLOOKUP(F50,price[],4,FALSE),"")</f>
        <v>шт</v>
      </c>
      <c r="J50" s="37">
        <f>IFERROR(VLOOKUP(F50,price[],5,FALSE)*1.2,"")</f>
        <v>23.784516</v>
      </c>
      <c r="K50" s="38">
        <f t="shared" si="0"/>
        <v>23.784516</v>
      </c>
      <c r="L50" s="140" t="s">
        <v>70</v>
      </c>
    </row>
    <row r="51" spans="1:12" ht="48.75" customHeight="1">
      <c r="A51" s="1"/>
      <c r="B51" s="2"/>
      <c r="C51" s="3"/>
      <c r="D51" s="144"/>
      <c r="E51" s="144"/>
      <c r="F51" s="34" t="s">
        <v>71</v>
      </c>
      <c r="G51" s="35" t="str">
        <f>IFERROR(VLOOKUP(F51,price[],2,FALSE),"")</f>
        <v>Нескладська позиція</v>
      </c>
      <c r="H51" s="36" t="str">
        <f>IFERROR(VLOOKUP(F51,price[],3,FALSE),"")</f>
        <v>Світильник LED 2039 12V/2.5W цамак хромований тепле біле світло 3000K</v>
      </c>
      <c r="I51" s="37" t="str">
        <f>IFERROR(VLOOKUP(F51,price[],4,FALSE),"")</f>
        <v>шт</v>
      </c>
      <c r="J51" s="37">
        <f>IFERROR(VLOOKUP(F51,price[],5,FALSE)*1.2,"")</f>
        <v>21.397212</v>
      </c>
      <c r="K51" s="38">
        <f t="shared" si="0"/>
        <v>21.397212</v>
      </c>
      <c r="L51" s="140"/>
    </row>
    <row r="52" spans="1:12" ht="24">
      <c r="A52" s="1"/>
      <c r="B52" s="2"/>
      <c r="C52" s="3"/>
      <c r="D52" s="144"/>
      <c r="E52" s="144"/>
      <c r="F52" s="42" t="s">
        <v>75</v>
      </c>
      <c r="G52" s="35" t="str">
        <f>IFERROR(VLOOKUP(F52,price[],2,FALSE),"")</f>
        <v>Нескладська позиція</v>
      </c>
      <c r="H52" s="36" t="str">
        <f>IFERROR(VLOOKUP(F52,price[],3,FALSE),"")</f>
        <v>Світильник LED 2027 12V/2.6W алюміній сірий тепле біле світло 3000K</v>
      </c>
      <c r="I52" s="37" t="str">
        <f>IFERROR(VLOOKUP(F52,price[],4,FALSE),"")</f>
        <v>шт</v>
      </c>
      <c r="J52" s="37">
        <f>IFERROR(VLOOKUP(F52,price[],5,FALSE)*1.2,"")</f>
        <v>13.9209</v>
      </c>
      <c r="K52" s="38">
        <f t="shared" si="0"/>
        <v>13.9209</v>
      </c>
      <c r="L52" s="140"/>
    </row>
    <row r="53" spans="1:12" ht="24">
      <c r="A53" s="1"/>
      <c r="B53" s="2"/>
      <c r="C53" s="3"/>
      <c r="D53" s="144"/>
      <c r="E53" s="144"/>
      <c r="F53" s="34" t="s">
        <v>76</v>
      </c>
      <c r="G53" s="35" t="str">
        <f>IFERROR(VLOOKUP(F53,price[],2,FALSE),"")</f>
        <v>Нескладська позиція</v>
      </c>
      <c r="H53" s="36" t="str">
        <f>IFERROR(VLOOKUP(F53,price[],3,FALSE),"")</f>
        <v>Світильник LED 2027 12V/2.6W алюміній сірий холодне біле світло 4000K</v>
      </c>
      <c r="I53" s="37" t="str">
        <f>IFERROR(VLOOKUP(F53,price[],4,FALSE),"")</f>
        <v>шт</v>
      </c>
      <c r="J53" s="37">
        <f>IFERROR(VLOOKUP(F53,price[],5,FALSE)*1.2,"")</f>
        <v>13.9209</v>
      </c>
      <c r="K53" s="38">
        <f t="shared" si="0"/>
        <v>13.9209</v>
      </c>
      <c r="L53" s="140"/>
    </row>
    <row r="54" spans="1:12" ht="24">
      <c r="A54" s="1"/>
      <c r="B54" s="2"/>
      <c r="C54" s="3"/>
      <c r="D54" s="144"/>
      <c r="E54" s="144"/>
      <c r="F54" s="42" t="s">
        <v>77</v>
      </c>
      <c r="G54" s="35" t="str">
        <f>IFERROR(VLOOKUP(F54,price[],2,FALSE),"")</f>
        <v>Нескладська позиція</v>
      </c>
      <c r="H54" s="36" t="str">
        <f>IFERROR(VLOOKUP(F54,price[],3,FALSE),"")</f>
        <v>Світильник LED 2027 12V/2.6W алюміній сірий холодне біле світло 5000K</v>
      </c>
      <c r="I54" s="37" t="str">
        <f>IFERROR(VLOOKUP(F54,price[],4,FALSE),"")</f>
        <v>шт</v>
      </c>
      <c r="J54" s="37">
        <f>IFERROR(VLOOKUP(F54,price[],5,FALSE)*1.2,"")</f>
        <v>13.9209</v>
      </c>
      <c r="K54" s="38">
        <f t="shared" si="0"/>
        <v>13.9209</v>
      </c>
      <c r="L54" s="140"/>
    </row>
    <row r="55" spans="1:12" ht="31.5" customHeight="1">
      <c r="A55" s="1"/>
      <c r="B55" s="2"/>
      <c r="C55" s="3"/>
      <c r="D55" s="144"/>
      <c r="E55" s="144"/>
      <c r="F55" s="34" t="s">
        <v>460</v>
      </c>
      <c r="G55" s="35" t="str">
        <f>IFERROR(VLOOKUP(F55,price[],2,FALSE),"")</f>
        <v>Складська позиція</v>
      </c>
      <c r="H55" s="36" t="str">
        <f>IFERROR(VLOOKUP(F55,price[],3,FALSE),"")</f>
        <v>Світильник світлодіодний LED 2002 пластик колір: нержавіюча сталь 12V/1.5W холодне біле світло</v>
      </c>
      <c r="I55" s="37" t="str">
        <f>IFERROR(VLOOKUP(F55,price[],4,FALSE),"")</f>
        <v>шт</v>
      </c>
      <c r="J55" s="37">
        <f>IFERROR(VLOOKUP(F55,price[],5,FALSE)*1.2,"")</f>
        <v>14.636843999999998</v>
      </c>
      <c r="K55" s="38">
        <f t="shared" si="0"/>
        <v>14.636843999999998</v>
      </c>
      <c r="L55" s="41"/>
    </row>
    <row r="56" spans="1:12" ht="31.5" customHeight="1">
      <c r="A56" s="1"/>
      <c r="B56" s="2"/>
      <c r="C56" s="3"/>
      <c r="D56" s="144"/>
      <c r="E56" s="144"/>
      <c r="F56" s="34" t="s">
        <v>17</v>
      </c>
      <c r="G56" s="35" t="str">
        <f>IFERROR(VLOOKUP(F56,price[],2,FALSE),"")</f>
        <v>Складська позиція</v>
      </c>
      <c r="H56" s="36" t="str">
        <f>IFERROR(VLOOKUP(F56,price[],3,FALSE),"")</f>
        <v xml:space="preserve">Світильник світлодіодний LED 2002 пластик колір: нержавіюча сталь 12V/1.5W тепле біле світло		</v>
      </c>
      <c r="I56" s="37" t="str">
        <f>IFERROR(VLOOKUP(F56,price[],4,FALSE),"")</f>
        <v>шт</v>
      </c>
      <c r="J56" s="37">
        <f>IFERROR(VLOOKUP(F56,price[],5,FALSE)*1.2,"")</f>
        <v>14.037432000000001</v>
      </c>
      <c r="K56" s="38">
        <f t="shared" si="0"/>
        <v>14.037432000000001</v>
      </c>
      <c r="L56" s="41"/>
    </row>
    <row r="57" spans="1:12" ht="57" customHeight="1">
      <c r="A57" s="1"/>
      <c r="B57" s="2"/>
      <c r="C57" s="3"/>
      <c r="D57" s="39"/>
      <c r="E57" s="39"/>
      <c r="F57" s="42" t="s">
        <v>78</v>
      </c>
      <c r="G57" s="35" t="str">
        <f>IFERROR(VLOOKUP(F57,price[],2,FALSE),"")</f>
        <v>Нескладська позиція</v>
      </c>
      <c r="H57" s="36" t="str">
        <f>IFERROR(VLOOKUP(F57,price[],3,FALSE),"")</f>
        <v>Світильник LED2033, 12В/3,8Вт цамак+пластик, хромований, холодне світло 4000К</v>
      </c>
      <c r="I57" s="37" t="str">
        <f>IFERROR(VLOOKUP(F57,price[],4,FALSE),"")</f>
        <v>шт</v>
      </c>
      <c r="J57" s="37">
        <f>IFERROR(VLOOKUP(F57,price[],5,FALSE)*1.2,"")</f>
        <v>28.705991999999998</v>
      </c>
      <c r="K57" s="38">
        <f t="shared" si="0"/>
        <v>28.705991999999998</v>
      </c>
      <c r="L57" s="41" t="s">
        <v>41</v>
      </c>
    </row>
    <row r="58" spans="1:12" ht="36" customHeight="1">
      <c r="A58" s="1"/>
      <c r="B58" s="2"/>
      <c r="C58" s="3"/>
      <c r="D58" s="144"/>
      <c r="E58" s="144"/>
      <c r="F58" s="34" t="s">
        <v>79</v>
      </c>
      <c r="G58" s="35" t="str">
        <f>IFERROR(VLOOKUP(F58,price[],2,FALSE),"")</f>
        <v>Нескладська позиція</v>
      </c>
      <c r="H58" s="36" t="str">
        <f>IFERROR(VLOOKUP(F58,price[],3,FALSE),"")</f>
        <v>Світильник LED 2032 12V/3W алюміній холодне біле світло, колір: срібний</v>
      </c>
      <c r="I58" s="37" t="str">
        <f>IFERROR(VLOOKUP(F58,price[],4,FALSE),"")</f>
        <v>шт</v>
      </c>
      <c r="J58" s="37">
        <f>IFERROR(VLOOKUP(F58,price[],5,FALSE)*1.2,"")</f>
        <v>27.548496</v>
      </c>
      <c r="K58" s="38">
        <f t="shared" si="0"/>
        <v>27.548496</v>
      </c>
      <c r="L58" s="140"/>
    </row>
    <row r="59" spans="1:12" ht="42" customHeight="1">
      <c r="A59" s="1"/>
      <c r="B59" s="2"/>
      <c r="C59" s="3"/>
      <c r="D59" s="144"/>
      <c r="E59" s="144"/>
      <c r="F59" s="34" t="s">
        <v>80</v>
      </c>
      <c r="G59" s="35" t="str">
        <f>IFERROR(VLOOKUP(F59,price[],2,FALSE),"")</f>
        <v>Нескладська позиція</v>
      </c>
      <c r="H59" s="36" t="str">
        <f>IFERROR(VLOOKUP(F59,price[],3,FALSE),"")</f>
        <v>Світильник LED 2032 12V/3W алюміній холодне біле світло, колір: хром</v>
      </c>
      <c r="I59" s="37" t="str">
        <f>IFERROR(VLOOKUP(F59,price[],4,FALSE),"")</f>
        <v>шт</v>
      </c>
      <c r="J59" s="37">
        <f>IFERROR(VLOOKUP(F59,price[],5,FALSE)*1.2,"")</f>
        <v>37.668348000000002</v>
      </c>
      <c r="K59" s="38">
        <f t="shared" si="0"/>
        <v>37.668348000000002</v>
      </c>
      <c r="L59" s="140"/>
    </row>
    <row r="60" spans="1:12" ht="24">
      <c r="A60" s="1"/>
      <c r="B60" s="2"/>
      <c r="C60" s="3"/>
      <c r="D60" s="144"/>
      <c r="E60" s="144"/>
      <c r="F60" s="42" t="s">
        <v>94</v>
      </c>
      <c r="G60" s="35" t="str">
        <f>IFERROR(VLOOKUP(F60,price[],2,FALSE),"")</f>
        <v>Нескладська позиція</v>
      </c>
      <c r="H60" s="36" t="str">
        <f>IFERROR(VLOOKUP(F60,price[],3,FALSE),"")</f>
        <v>Стрічка LED 2029 пластикова біла 12V/48W 2700К тепле біле світло 5000мм</v>
      </c>
      <c r="I60" s="37" t="str">
        <f>IFERROR(VLOOKUP(F60,price[],4,FALSE),"")</f>
        <v>шт</v>
      </c>
      <c r="J60" s="37">
        <f>IFERROR(VLOOKUP(F60,price[],5,FALSE)*1.2,"")</f>
        <v>179.44239599999997</v>
      </c>
      <c r="K60" s="38">
        <f t="shared" si="0"/>
        <v>179.44239599999997</v>
      </c>
      <c r="L60" s="41"/>
    </row>
    <row r="61" spans="1:12" ht="24">
      <c r="A61" s="1"/>
      <c r="B61" s="2"/>
      <c r="C61" s="3"/>
      <c r="D61" s="144"/>
      <c r="E61" s="144"/>
      <c r="F61" s="42" t="s">
        <v>95</v>
      </c>
      <c r="G61" s="35" t="str">
        <f>IFERROR(VLOOKUP(F61,price[],2,FALSE),"")</f>
        <v>Нескладська позиція</v>
      </c>
      <c r="H61" s="36" t="str">
        <f>IFERROR(VLOOKUP(F61,price[],3,FALSE),"")</f>
        <v>Стрічка LED 2029 пластикова біла 12V/48W 3000К тепле біле світло 5000мм</v>
      </c>
      <c r="I61" s="37" t="str">
        <f>IFERROR(VLOOKUP(F61,price[],4,FALSE),"")</f>
        <v>шт</v>
      </c>
      <c r="J61" s="37">
        <f>IFERROR(VLOOKUP(F61,price[],5,FALSE)*1.2,"")</f>
        <v>167.91857999999999</v>
      </c>
      <c r="K61" s="38">
        <f t="shared" si="0"/>
        <v>167.91857999999999</v>
      </c>
      <c r="L61" s="41"/>
    </row>
    <row r="62" spans="1:12" ht="24">
      <c r="A62" s="1"/>
      <c r="B62" s="2"/>
      <c r="C62" s="3"/>
      <c r="D62" s="144"/>
      <c r="E62" s="144"/>
      <c r="F62" s="42" t="s">
        <v>96</v>
      </c>
      <c r="G62" s="35" t="str">
        <f>IFERROR(VLOOKUP(F62,price[],2,FALSE),"")</f>
        <v>Нескладська позиція</v>
      </c>
      <c r="H62" s="36" t="str">
        <f>IFERROR(VLOOKUP(F62,price[],3,FALSE),"")</f>
        <v>Стрічка LED 2029 пластикова біла 12V/48W 4000К холодне біле світло 5000мм</v>
      </c>
      <c r="I62" s="37" t="str">
        <f>IFERROR(VLOOKUP(F62,price[],4,FALSE),"")</f>
        <v>шт</v>
      </c>
      <c r="J62" s="37">
        <f>IFERROR(VLOOKUP(F62,price[],5,FALSE)*1.2,"")</f>
        <v>167.91857999999999</v>
      </c>
      <c r="K62" s="38">
        <f t="shared" si="0"/>
        <v>167.91857999999999</v>
      </c>
      <c r="L62" s="41"/>
    </row>
    <row r="63" spans="1:12" ht="24">
      <c r="A63" s="1"/>
      <c r="B63" s="2"/>
      <c r="C63" s="3"/>
      <c r="D63" s="144"/>
      <c r="E63" s="144"/>
      <c r="F63" s="42" t="s">
        <v>97</v>
      </c>
      <c r="G63" s="35" t="str">
        <f>IFERROR(VLOOKUP(F63,price[],2,FALSE),"")</f>
        <v>Нескладська позиція</v>
      </c>
      <c r="H63" s="36" t="str">
        <f>IFERROR(VLOOKUP(F63,price[],3,FALSE),"")</f>
        <v>Стрічка LED 2029 пластикова біла 12V/48W 5000К холодне біле світло 5000мм</v>
      </c>
      <c r="I63" s="37" t="str">
        <f>IFERROR(VLOOKUP(F63,price[],4,FALSE),"")</f>
        <v>шт</v>
      </c>
      <c r="J63" s="37">
        <f>IFERROR(VLOOKUP(F63,price[],5,FALSE)*1.2,"")</f>
        <v>167.91857999999999</v>
      </c>
      <c r="K63" s="38">
        <f t="shared" si="0"/>
        <v>167.91857999999999</v>
      </c>
      <c r="L63" s="41"/>
    </row>
    <row r="64" spans="1:12" ht="24">
      <c r="A64" s="1"/>
      <c r="B64" s="2"/>
      <c r="C64" s="3"/>
      <c r="D64" s="144"/>
      <c r="E64" s="144"/>
      <c r="F64" s="42" t="s">
        <v>98</v>
      </c>
      <c r="G64" s="35" t="str">
        <f>IFERROR(VLOOKUP(F64,price[],2,FALSE),"")</f>
        <v>Нескладська позиція</v>
      </c>
      <c r="H64" s="36" t="str">
        <f>IFERROR(VLOOKUP(F64,price[],3,FALSE),"")</f>
        <v>Стрічка LED 2037 пластикова 12V/20W 2700K тепле біле світло 5000мм</v>
      </c>
      <c r="I64" s="37" t="str">
        <f>IFERROR(VLOOKUP(F64,price[],4,FALSE),"")</f>
        <v>шт</v>
      </c>
      <c r="J64" s="37">
        <f>IFERROR(VLOOKUP(F64,price[],5,FALSE)*1.2,"")</f>
        <v>130.925172</v>
      </c>
      <c r="K64" s="38">
        <f t="shared" si="0"/>
        <v>130.925172</v>
      </c>
      <c r="L64" s="41"/>
    </row>
    <row r="65" spans="1:12" ht="24">
      <c r="A65" s="1"/>
      <c r="B65" s="2"/>
      <c r="C65" s="3"/>
      <c r="D65" s="144"/>
      <c r="E65" s="144"/>
      <c r="F65" s="42" t="s">
        <v>99</v>
      </c>
      <c r="G65" s="35" t="str">
        <f>IFERROR(VLOOKUP(F65,price[],2,FALSE),"")</f>
        <v>Нескладська позиція</v>
      </c>
      <c r="H65" s="36" t="str">
        <f>IFERROR(VLOOKUP(F65,price[],3,FALSE),"")</f>
        <v>Стрічка LED 2037 пластикова 12V/20W 3000K тепле біле світло 5000мм</v>
      </c>
      <c r="I65" s="37" t="str">
        <f>IFERROR(VLOOKUP(F65,price[],4,FALSE),"")</f>
        <v>шт</v>
      </c>
      <c r="J65" s="37">
        <f>IFERROR(VLOOKUP(F65,price[],5,FALSE)*1.2,"")</f>
        <v>122.517132</v>
      </c>
      <c r="K65" s="38">
        <f t="shared" si="0"/>
        <v>122.517132</v>
      </c>
      <c r="L65" s="41"/>
    </row>
    <row r="66" spans="1:12" ht="24">
      <c r="A66" s="1"/>
      <c r="B66" s="2"/>
      <c r="C66" s="3"/>
      <c r="D66" s="144"/>
      <c r="E66" s="144"/>
      <c r="F66" s="42" t="s">
        <v>100</v>
      </c>
      <c r="G66" s="35" t="str">
        <f>IFERROR(VLOOKUP(F66,price[],2,FALSE),"")</f>
        <v>Нескладська позиція</v>
      </c>
      <c r="H66" s="36" t="str">
        <f>IFERROR(VLOOKUP(F66,price[],3,FALSE),"")</f>
        <v>Стрічка LED 2037 пластикова 12V/20W 4000K холодне біле світло 5000мм</v>
      </c>
      <c r="I66" s="37" t="str">
        <f>IFERROR(VLOOKUP(F66,price[],4,FALSE),"")</f>
        <v>шт</v>
      </c>
      <c r="J66" s="37">
        <f>IFERROR(VLOOKUP(F66,price[],5,FALSE)*1.2,"")</f>
        <v>122.517132</v>
      </c>
      <c r="K66" s="38">
        <f t="shared" ref="K66:K134" si="1">IFERROR(J66*(1-$K$5),"")</f>
        <v>122.517132</v>
      </c>
      <c r="L66" s="41"/>
    </row>
    <row r="67" spans="1:12" ht="24">
      <c r="A67" s="1"/>
      <c r="B67" s="2"/>
      <c r="C67" s="3"/>
      <c r="D67" s="144"/>
      <c r="E67" s="144"/>
      <c r="F67" s="42" t="s">
        <v>101</v>
      </c>
      <c r="G67" s="35" t="str">
        <f>IFERROR(VLOOKUP(F67,price[],2,FALSE),"")</f>
        <v>Нескладська позиція</v>
      </c>
      <c r="H67" s="36" t="str">
        <f>IFERROR(VLOOKUP(F67,price[],3,FALSE),"")</f>
        <v>Стрічка LED 2037 пластикова 12V/20W 5000K холодне біле світло 5000мм</v>
      </c>
      <c r="I67" s="37" t="str">
        <f>IFERROR(VLOOKUP(F67,price[],4,FALSE),"")</f>
        <v>шт</v>
      </c>
      <c r="J67" s="37">
        <f>IFERROR(VLOOKUP(F67,price[],5,FALSE)*1.2,"")</f>
        <v>130.925172</v>
      </c>
      <c r="K67" s="38">
        <f t="shared" si="1"/>
        <v>130.925172</v>
      </c>
      <c r="L67" s="41"/>
    </row>
    <row r="68" spans="1:12" ht="24">
      <c r="A68" s="1"/>
      <c r="B68" s="2"/>
      <c r="C68" s="3"/>
      <c r="D68" s="144"/>
      <c r="E68" s="144"/>
      <c r="F68" s="42" t="s">
        <v>102</v>
      </c>
      <c r="G68" s="35" t="str">
        <f>IFERROR(VLOOKUP(F68,price[],2,FALSE),"")</f>
        <v>Нескладська позиція</v>
      </c>
      <c r="H68" s="36" t="str">
        <f>IFERROR(VLOOKUP(F68,price[],3,FALSE),"")</f>
        <v>Стрічка LED 2045 пластикова 12V/36W 2700К тепле біле світло 5000мм</v>
      </c>
      <c r="I68" s="37" t="str">
        <f>IFERROR(VLOOKUP(F68,price[],4,FALSE),"")</f>
        <v>шт</v>
      </c>
      <c r="J68" s="37">
        <f>IFERROR(VLOOKUP(F68,price[],5,FALSE)*1.2,"")</f>
        <v>142.162632</v>
      </c>
      <c r="K68" s="38">
        <f t="shared" si="1"/>
        <v>142.162632</v>
      </c>
      <c r="L68" s="41"/>
    </row>
    <row r="69" spans="1:12" ht="24">
      <c r="A69" s="1"/>
      <c r="B69" s="2"/>
      <c r="C69" s="3"/>
      <c r="D69" s="144"/>
      <c r="E69" s="144"/>
      <c r="F69" s="42" t="s">
        <v>103</v>
      </c>
      <c r="G69" s="35" t="str">
        <f>IFERROR(VLOOKUP(F69,price[],2,FALSE),"")</f>
        <v>Нескладська позиція</v>
      </c>
      <c r="H69" s="36" t="str">
        <f>IFERROR(VLOOKUP(F69,price[],3,FALSE),"")</f>
        <v>Стрічка LED 2045 пластикова 12V/36W 3000К тепле біле світло 5000мм</v>
      </c>
      <c r="I69" s="37" t="str">
        <f>IFERROR(VLOOKUP(F69,price[],4,FALSE),"")</f>
        <v>шт</v>
      </c>
      <c r="J69" s="37">
        <f>IFERROR(VLOOKUP(F69,price[],5,FALSE)*1.2,"")</f>
        <v>133.03292400000001</v>
      </c>
      <c r="K69" s="38">
        <f t="shared" si="1"/>
        <v>133.03292400000001</v>
      </c>
      <c r="L69" s="41"/>
    </row>
    <row r="70" spans="1:12" ht="24">
      <c r="A70" s="1"/>
      <c r="B70" s="2"/>
      <c r="C70" s="3"/>
      <c r="D70" s="144"/>
      <c r="E70" s="144"/>
      <c r="F70" s="42" t="s">
        <v>104</v>
      </c>
      <c r="G70" s="35" t="str">
        <f>IFERROR(VLOOKUP(F70,price[],2,FALSE),"")</f>
        <v>Нескладська позиція</v>
      </c>
      <c r="H70" s="36" t="str">
        <f>IFERROR(VLOOKUP(F70,price[],3,FALSE),"")</f>
        <v>Стрічка LED 2045 пластикова 12V/36W 4000К холодне біле світло 5000мм</v>
      </c>
      <c r="I70" s="37" t="str">
        <f>IFERROR(VLOOKUP(F70,price[],4,FALSE),"")</f>
        <v>шт</v>
      </c>
      <c r="J70" s="37">
        <f>IFERROR(VLOOKUP(F70,price[],5,FALSE)*1.2,"")</f>
        <v>133.03292400000001</v>
      </c>
      <c r="K70" s="38">
        <f t="shared" si="1"/>
        <v>133.03292400000001</v>
      </c>
      <c r="L70" s="41"/>
    </row>
    <row r="71" spans="1:12" ht="24">
      <c r="A71" s="1"/>
      <c r="B71" s="2"/>
      <c r="C71" s="3"/>
      <c r="D71" s="144"/>
      <c r="E71" s="144"/>
      <c r="F71" s="42" t="s">
        <v>105</v>
      </c>
      <c r="G71" s="35" t="str">
        <f>IFERROR(VLOOKUP(F71,price[],2,FALSE),"")</f>
        <v>Нескладська позиція</v>
      </c>
      <c r="H71" s="36" t="str">
        <f>IFERROR(VLOOKUP(F71,price[],3,FALSE),"")</f>
        <v>Стрічка LED 2045 пластикова 12V/36W 5000К холодне біле світло 5000мм</v>
      </c>
      <c r="I71" s="37" t="str">
        <f>IFERROR(VLOOKUP(F71,price[],4,FALSE),"")</f>
        <v>шт</v>
      </c>
      <c r="J71" s="37">
        <f>IFERROR(VLOOKUP(F71,price[],5,FALSE)*1.2,"")</f>
        <v>142.162632</v>
      </c>
      <c r="K71" s="38">
        <f t="shared" si="1"/>
        <v>142.162632</v>
      </c>
      <c r="L71" s="41"/>
    </row>
    <row r="72" spans="1:12" ht="24">
      <c r="A72" s="1"/>
      <c r="B72" s="2"/>
      <c r="C72" s="3"/>
      <c r="D72" s="144"/>
      <c r="E72" s="144"/>
      <c r="F72" s="42" t="s">
        <v>106</v>
      </c>
      <c r="G72" s="35" t="str">
        <f>IFERROR(VLOOKUP(F72,price[],2,FALSE),"")</f>
        <v>Нескладська позиція</v>
      </c>
      <c r="H72" s="36" t="str">
        <f>IFERROR(VLOOKUP(F72,price[],3,FALSE),"")</f>
        <v>Стрічка LED 2043 пластикова 12V/24W 2700К тепле біле світло 5000мм</v>
      </c>
      <c r="I72" s="37" t="str">
        <f>IFERROR(VLOOKUP(F72,price[],4,FALSE),"")</f>
        <v>шт</v>
      </c>
      <c r="J72" s="37">
        <f>IFERROR(VLOOKUP(F72,price[],5,FALSE)*1.2,"")</f>
        <v>81.159360000000007</v>
      </c>
      <c r="K72" s="38">
        <f t="shared" si="1"/>
        <v>81.159360000000007</v>
      </c>
      <c r="L72" s="41"/>
    </row>
    <row r="73" spans="1:12" ht="24">
      <c r="A73" s="1"/>
      <c r="B73" s="2"/>
      <c r="C73" s="3"/>
      <c r="D73" s="144"/>
      <c r="E73" s="144"/>
      <c r="F73" s="42" t="s">
        <v>107</v>
      </c>
      <c r="G73" s="35" t="str">
        <f>IFERROR(VLOOKUP(F73,price[],2,FALSE),"")</f>
        <v>Нескладська позиція</v>
      </c>
      <c r="H73" s="36" t="str">
        <f>IFERROR(VLOOKUP(F73,price[],3,FALSE),"")</f>
        <v>Стрічка LED 2043 пластикова 12V/24W 3000К тепле біле світло 5000мм</v>
      </c>
      <c r="I73" s="37" t="str">
        <f>IFERROR(VLOOKUP(F73,price[],4,FALSE),"")</f>
        <v>шт</v>
      </c>
      <c r="J73" s="37">
        <f>IFERROR(VLOOKUP(F73,price[],5,FALSE)*1.2,"")</f>
        <v>75.202703999999997</v>
      </c>
      <c r="K73" s="38">
        <f t="shared" si="1"/>
        <v>75.202703999999997</v>
      </c>
      <c r="L73" s="41"/>
    </row>
    <row r="74" spans="1:12" ht="24">
      <c r="A74" s="1"/>
      <c r="B74" s="2"/>
      <c r="C74" s="3"/>
      <c r="D74" s="144"/>
      <c r="E74" s="144"/>
      <c r="F74" s="42" t="s">
        <v>108</v>
      </c>
      <c r="G74" s="35" t="str">
        <f>IFERROR(VLOOKUP(F74,price[],2,FALSE),"")</f>
        <v>Нескладська позиція</v>
      </c>
      <c r="H74" s="36" t="str">
        <f>IFERROR(VLOOKUP(F74,price[],3,FALSE),"")</f>
        <v>Стрічка LED 2043 пластикова 12V/24W 4000К холодне біле світло 5000мм</v>
      </c>
      <c r="I74" s="37" t="str">
        <f>IFERROR(VLOOKUP(F74,price[],4,FALSE),"")</f>
        <v>шт</v>
      </c>
      <c r="J74" s="37">
        <f>IFERROR(VLOOKUP(F74,price[],5,FALSE)*1.2,"")</f>
        <v>75.94729199999999</v>
      </c>
      <c r="K74" s="38">
        <f t="shared" si="1"/>
        <v>75.94729199999999</v>
      </c>
      <c r="L74" s="41"/>
    </row>
    <row r="75" spans="1:12" ht="24">
      <c r="A75" s="1"/>
      <c r="B75" s="2"/>
      <c r="C75" s="3"/>
      <c r="D75" s="144"/>
      <c r="E75" s="144"/>
      <c r="F75" s="42" t="s">
        <v>109</v>
      </c>
      <c r="G75" s="35" t="str">
        <f>IFERROR(VLOOKUP(F75,price[],2,FALSE),"")</f>
        <v>Нескладська позиція</v>
      </c>
      <c r="H75" s="36" t="str">
        <f>IFERROR(VLOOKUP(F75,price[],3,FALSE),"")</f>
        <v>Стрічка LED 2043 пластикова 12V/24W 5000К холодне біле світло 5000мм</v>
      </c>
      <c r="I75" s="37" t="str">
        <f>IFERROR(VLOOKUP(F75,price[],4,FALSE),"")</f>
        <v>шт</v>
      </c>
      <c r="J75" s="37">
        <f>IFERROR(VLOOKUP(F75,price[],5,FALSE)*1.2,"")</f>
        <v>75.94729199999999</v>
      </c>
      <c r="K75" s="38">
        <f t="shared" si="1"/>
        <v>75.94729199999999</v>
      </c>
      <c r="L75" s="41"/>
    </row>
    <row r="76" spans="1:12" ht="22.5">
      <c r="A76" s="1"/>
      <c r="B76" s="2"/>
      <c r="C76" s="3"/>
      <c r="D76" s="148" t="s">
        <v>110</v>
      </c>
      <c r="E76" s="144"/>
      <c r="F76" s="42" t="s">
        <v>111</v>
      </c>
      <c r="G76" s="35" t="str">
        <f>IFERROR(VLOOKUP(F76,price[],2,FALSE),"")</f>
        <v>Нескладська позиція</v>
      </c>
      <c r="H76" s="36" t="str">
        <f>IFERROR(VLOOKUP(F76,price[],3,FALSE),"")</f>
        <v>З'єднуючий кабель 50 мм  для  LED 2029, 2037, 2045, 2043</v>
      </c>
      <c r="I76" s="37" t="str">
        <f>IFERROR(VLOOKUP(F76,price[],4,FALSE),"")</f>
        <v>шт</v>
      </c>
      <c r="J76" s="37">
        <f>IFERROR(VLOOKUP(F76,price[],5,FALSE)*1.2,"")</f>
        <v>1.6023959999999999</v>
      </c>
      <c r="K76" s="38">
        <f t="shared" si="1"/>
        <v>1.6023959999999999</v>
      </c>
      <c r="L76" s="41"/>
    </row>
    <row r="77" spans="1:12" ht="22.5">
      <c r="A77" s="1"/>
      <c r="B77" s="2"/>
      <c r="C77" s="3"/>
      <c r="D77" s="148"/>
      <c r="E77" s="144"/>
      <c r="F77" s="42" t="s">
        <v>112</v>
      </c>
      <c r="G77" s="35" t="str">
        <f>IFERROR(VLOOKUP(F77,price[],2,FALSE),"")</f>
        <v>Нескладська позиція</v>
      </c>
      <c r="H77" s="36" t="str">
        <f>IFERROR(VLOOKUP(F77,price[],3,FALSE),"")</f>
        <v>З'єднуючий кабель 500 мм  для  LED 2029, 2037, 2045, 2043</v>
      </c>
      <c r="I77" s="37" t="str">
        <f>IFERROR(VLOOKUP(F77,price[],4,FALSE),"")</f>
        <v>шт</v>
      </c>
      <c r="J77" s="37">
        <f>IFERROR(VLOOKUP(F77,price[],5,FALSE)*1.2,"")</f>
        <v>1.9696319999999998</v>
      </c>
      <c r="K77" s="38">
        <f t="shared" si="1"/>
        <v>1.9696319999999998</v>
      </c>
      <c r="L77" s="41"/>
    </row>
    <row r="78" spans="1:12" ht="22.5">
      <c r="A78" s="1"/>
      <c r="B78" s="2"/>
      <c r="C78" s="3"/>
      <c r="D78" s="148"/>
      <c r="E78" s="144"/>
      <c r="F78" s="42" t="s">
        <v>113</v>
      </c>
      <c r="G78" s="35" t="str">
        <f>IFERROR(VLOOKUP(F78,price[],2,FALSE),"")</f>
        <v>Нескладська позиція</v>
      </c>
      <c r="H78" s="36" t="str">
        <f>IFERROR(VLOOKUP(F78,price[],3,FALSE),"")</f>
        <v>З'єднуючий кабель 1000 мм  для  LED 2029, 2037, 2045, 2043</v>
      </c>
      <c r="I78" s="37" t="str">
        <f>IFERROR(VLOOKUP(F78,price[],4,FALSE),"")</f>
        <v>шт</v>
      </c>
      <c r="J78" s="37">
        <f>IFERROR(VLOOKUP(F78,price[],5,FALSE)*1.2,"")</f>
        <v>2.1699359999999999</v>
      </c>
      <c r="K78" s="38">
        <f t="shared" si="1"/>
        <v>2.1699359999999999</v>
      </c>
      <c r="L78" s="41"/>
    </row>
    <row r="79" spans="1:12" ht="22.5">
      <c r="A79" s="1"/>
      <c r="B79" s="2"/>
      <c r="C79" s="3"/>
      <c r="D79" s="148"/>
      <c r="E79" s="144"/>
      <c r="F79" s="42" t="s">
        <v>114</v>
      </c>
      <c r="G79" s="35" t="str">
        <f>IFERROR(VLOOKUP(F79,price[],2,FALSE),"")</f>
        <v>Нескладська позиція</v>
      </c>
      <c r="H79" s="36" t="str">
        <f>IFERROR(VLOOKUP(F79,price[],3,FALSE),"")</f>
        <v>З'єднуючий кабель 2000 мм  для  LED 2029, 2037, 2045, 2043</v>
      </c>
      <c r="I79" s="37" t="str">
        <f>IFERROR(VLOOKUP(F79,price[],4,FALSE),"")</f>
        <v>шт</v>
      </c>
      <c r="J79" s="37">
        <f>IFERROR(VLOOKUP(F79,price[],5,FALSE)*1.2,"")</f>
        <v>2.4036</v>
      </c>
      <c r="K79" s="38">
        <f t="shared" si="1"/>
        <v>2.4036</v>
      </c>
      <c r="L79" s="41"/>
    </row>
    <row r="80" spans="1:12" ht="39" customHeight="1">
      <c r="A80" s="1"/>
      <c r="B80" s="2"/>
      <c r="C80" s="3"/>
      <c r="D80" s="148"/>
      <c r="E80" s="39"/>
      <c r="F80" s="42" t="s">
        <v>115</v>
      </c>
      <c r="G80" s="35" t="str">
        <f>IFERROR(VLOOKUP(F80,price[],2,FALSE),"")</f>
        <v>Нескладська позиція</v>
      </c>
      <c r="H80" s="36" t="str">
        <f>IFERROR(VLOOKUP(F80,price[],3,FALSE),"")</f>
        <v>Кабель стрічка/драйвер 2000 мм LED 2029, 2037, 2045, 2043</v>
      </c>
      <c r="I80" s="37" t="str">
        <f>IFERROR(VLOOKUP(F80,price[],4,FALSE),"")</f>
        <v>шт</v>
      </c>
      <c r="J80" s="37">
        <f>IFERROR(VLOOKUP(F80,price[],5,FALSE)*1.2,"")</f>
        <v>2.4036</v>
      </c>
      <c r="K80" s="38">
        <f t="shared" si="1"/>
        <v>2.4036</v>
      </c>
      <c r="L80" s="41"/>
    </row>
    <row r="81" spans="1:12" ht="37.5" customHeight="1">
      <c r="A81" s="1"/>
      <c r="B81" s="2"/>
      <c r="C81" s="3"/>
      <c r="D81" s="148"/>
      <c r="E81" s="39"/>
      <c r="F81" s="42" t="s">
        <v>116</v>
      </c>
      <c r="G81" s="35" t="str">
        <f>IFERROR(VLOOKUP(F81,price[],2,FALSE),"")</f>
        <v>Нескладська позиція</v>
      </c>
      <c r="H81" s="36" t="str">
        <f>IFERROR(VLOOKUP(F81,price[],3,FALSE),"")</f>
        <v>З'єднуюча кліпса для стрічки LED 2029, 2037, 2045, 2043</v>
      </c>
      <c r="I81" s="37" t="str">
        <f>IFERROR(VLOOKUP(F81,price[],4,FALSE),"")</f>
        <v>шт</v>
      </c>
      <c r="J81" s="37">
        <f>IFERROR(VLOOKUP(F81,price[],5,FALSE)*1.2,"")</f>
        <v>0.53413199999999994</v>
      </c>
      <c r="K81" s="38">
        <f t="shared" si="1"/>
        <v>0.53413199999999994</v>
      </c>
      <c r="L81" s="41"/>
    </row>
    <row r="82" spans="1:12" ht="31.5" customHeight="1">
      <c r="A82" s="1"/>
      <c r="B82" s="2"/>
      <c r="C82" s="3"/>
      <c r="D82" s="148"/>
      <c r="E82" s="39"/>
      <c r="F82" s="42" t="s">
        <v>117</v>
      </c>
      <c r="G82" s="35" t="str">
        <f>IFERROR(VLOOKUP(F82,price[],2,FALSE),"")</f>
        <v>Нескладська позиція</v>
      </c>
      <c r="H82" s="36" t="str">
        <f>IFERROR(VLOOKUP(F82,price[],3,FALSE),"")</f>
        <v>L- з'єднувач кутовий 12 В для  LED 2029, 2037, 2043, 2045</v>
      </c>
      <c r="I82" s="37" t="str">
        <f>IFERROR(VLOOKUP(F82,price[],4,FALSE),"")</f>
        <v>шт</v>
      </c>
      <c r="J82" s="37">
        <f>IFERROR(VLOOKUP(F82,price[],5,FALSE)*1.2,"")</f>
        <v>0.968136</v>
      </c>
      <c r="K82" s="38">
        <f t="shared" si="1"/>
        <v>0.968136</v>
      </c>
      <c r="L82" s="41"/>
    </row>
    <row r="83" spans="1:12" ht="24">
      <c r="A83" s="1"/>
      <c r="B83" s="2"/>
      <c r="C83" s="3"/>
      <c r="D83" s="144"/>
      <c r="E83" s="144"/>
      <c r="F83" s="42" t="s">
        <v>141</v>
      </c>
      <c r="G83" s="35" t="str">
        <f>IFERROR(VLOOKUP(F83,price[],2,FALSE),"")</f>
        <v>Нескладська позиція</v>
      </c>
      <c r="H83" s="36" t="str">
        <f>IFERROR(VLOOKUP(F83,price[],3,FALSE),"")</f>
        <v>Стрічка LED 2030 пластикова 12V/24W 2700K тепле біле світло 5000мм</v>
      </c>
      <c r="I83" s="37" t="str">
        <f>IFERROR(VLOOKUP(F83,price[],4,FALSE),"")</f>
        <v>шт</v>
      </c>
      <c r="J83" s="37">
        <f>IFERROR(VLOOKUP(F83,price[],5,FALSE)*1.2,"")</f>
        <v>138.57457199999999</v>
      </c>
      <c r="K83" s="38">
        <f t="shared" si="1"/>
        <v>138.57457199999999</v>
      </c>
      <c r="L83" s="41"/>
    </row>
    <row r="84" spans="1:12" ht="24">
      <c r="A84" s="1"/>
      <c r="B84" s="2"/>
      <c r="C84" s="3"/>
      <c r="D84" s="144"/>
      <c r="E84" s="144"/>
      <c r="F84" s="42" t="s">
        <v>142</v>
      </c>
      <c r="G84" s="35" t="str">
        <f>IFERROR(VLOOKUP(F84,price[],2,FALSE),"")</f>
        <v>Нескладська позиція</v>
      </c>
      <c r="H84" s="36" t="str">
        <f>IFERROR(VLOOKUP(F84,price[],3,FALSE),"")</f>
        <v>Стрічка LED 2030 пластикова 12V/24W 3000K тепле біле світло 5000мм</v>
      </c>
      <c r="I84" s="37" t="str">
        <f>IFERROR(VLOOKUP(F84,price[],4,FALSE),"")</f>
        <v>шт</v>
      </c>
      <c r="J84" s="37">
        <f>IFERROR(VLOOKUP(F84,price[],5,FALSE)*1.2,"")</f>
        <v>139.93315200000001</v>
      </c>
      <c r="K84" s="38">
        <f t="shared" si="1"/>
        <v>139.93315200000001</v>
      </c>
      <c r="L84" s="41"/>
    </row>
    <row r="85" spans="1:12" ht="24">
      <c r="A85" s="1"/>
      <c r="B85" s="2"/>
      <c r="C85" s="3"/>
      <c r="D85" s="144"/>
      <c r="E85" s="144"/>
      <c r="F85" s="42" t="s">
        <v>143</v>
      </c>
      <c r="G85" s="35" t="str">
        <f>IFERROR(VLOOKUP(F85,price[],2,FALSE),"")</f>
        <v>Нескладська позиція</v>
      </c>
      <c r="H85" s="36" t="str">
        <f>IFERROR(VLOOKUP(F85,price[],3,FALSE),"")</f>
        <v>Стрічка LED 2030 пластикова 12V/24W 4000K холодне біле світло 5000мм</v>
      </c>
      <c r="I85" s="37" t="str">
        <f>IFERROR(VLOOKUP(F85,price[],4,FALSE),"")</f>
        <v>шт</v>
      </c>
      <c r="J85" s="37">
        <f>IFERROR(VLOOKUP(F85,price[],5,FALSE)*1.2,"")</f>
        <v>148.084596</v>
      </c>
      <c r="K85" s="38">
        <f t="shared" si="1"/>
        <v>148.084596</v>
      </c>
      <c r="L85" s="41"/>
    </row>
    <row r="86" spans="1:12" ht="24">
      <c r="A86" s="1"/>
      <c r="B86" s="2"/>
      <c r="C86" s="3"/>
      <c r="D86" s="144"/>
      <c r="E86" s="144"/>
      <c r="F86" s="42" t="s">
        <v>144</v>
      </c>
      <c r="G86" s="35" t="str">
        <f>IFERROR(VLOOKUP(F86,price[],2,FALSE),"")</f>
        <v>Нескладська позиція</v>
      </c>
      <c r="H86" s="36" t="str">
        <f>IFERROR(VLOOKUP(F86,price[],3,FALSE),"")</f>
        <v>Стрічка LED 2030 пластикова 12V/24W 5000K холодне біле світло 5000мм</v>
      </c>
      <c r="I86" s="37" t="str">
        <f>IFERROR(VLOOKUP(F86,price[],4,FALSE),"")</f>
        <v>шт</v>
      </c>
      <c r="J86" s="37">
        <f>IFERROR(VLOOKUP(F86,price[],5,FALSE)*1.2,"")</f>
        <v>138.57457199999999</v>
      </c>
      <c r="K86" s="38">
        <f t="shared" si="1"/>
        <v>138.57457199999999</v>
      </c>
      <c r="L86" s="41"/>
    </row>
    <row r="87" spans="1:12" ht="22.5">
      <c r="A87" s="1"/>
      <c r="B87" s="2"/>
      <c r="C87" s="3"/>
      <c r="D87" s="166" t="s">
        <v>145</v>
      </c>
      <c r="E87" s="144"/>
      <c r="F87" s="42" t="s">
        <v>146</v>
      </c>
      <c r="G87" s="35" t="str">
        <f>IFERROR(VLOOKUP(F87,price[],2,FALSE),"")</f>
        <v>Нескладська позиція</v>
      </c>
      <c r="H87" s="36" t="str">
        <f>IFERROR(VLOOKUP(F87,price[],3,FALSE),"")</f>
        <v>З'єднуючий кабель 50 мм  для  LED 2030</v>
      </c>
      <c r="I87" s="37" t="str">
        <f>IFERROR(VLOOKUP(F87,price[],4,FALSE),"")</f>
        <v>шт</v>
      </c>
      <c r="J87" s="37">
        <f>IFERROR(VLOOKUP(F87,price[],5,FALSE)*1.2,"")</f>
        <v>2.0334599999999998</v>
      </c>
      <c r="K87" s="38">
        <f t="shared" si="1"/>
        <v>2.0334599999999998</v>
      </c>
      <c r="L87" s="41"/>
    </row>
    <row r="88" spans="1:12" ht="22.5">
      <c r="A88" s="1"/>
      <c r="B88" s="2"/>
      <c r="C88" s="3"/>
      <c r="D88" s="166"/>
      <c r="E88" s="144"/>
      <c r="F88" s="42" t="s">
        <v>147</v>
      </c>
      <c r="G88" s="35" t="str">
        <f>IFERROR(VLOOKUP(F88,price[],2,FALSE),"")</f>
        <v>Нескладська позиція</v>
      </c>
      <c r="H88" s="36" t="str">
        <f>IFERROR(VLOOKUP(F88,price[],3,FALSE),"")</f>
        <v>З'єднуючий кабель 500 мм  для  LED 2030</v>
      </c>
      <c r="I88" s="37" t="str">
        <f>IFERROR(VLOOKUP(F88,price[],4,FALSE),"")</f>
        <v>шт</v>
      </c>
      <c r="J88" s="37">
        <f>IFERROR(VLOOKUP(F88,price[],5,FALSE)*1.2,"")</f>
        <v>2.390196</v>
      </c>
      <c r="K88" s="38">
        <f t="shared" si="1"/>
        <v>2.390196</v>
      </c>
      <c r="L88" s="41"/>
    </row>
    <row r="89" spans="1:12" ht="22.5">
      <c r="A89" s="1"/>
      <c r="B89" s="2"/>
      <c r="C89" s="3"/>
      <c r="D89" s="166"/>
      <c r="E89" s="144"/>
      <c r="F89" s="42" t="s">
        <v>148</v>
      </c>
      <c r="G89" s="35" t="str">
        <f>IFERROR(VLOOKUP(F89,price[],2,FALSE),"")</f>
        <v>Нескладська позиція</v>
      </c>
      <c r="H89" s="36" t="str">
        <f>IFERROR(VLOOKUP(F89,price[],3,FALSE),"")</f>
        <v>З'єднуючий кабель 1000 мм  для  LED 2030</v>
      </c>
      <c r="I89" s="37" t="str">
        <f>IFERROR(VLOOKUP(F89,price[],4,FALSE),"")</f>
        <v>шт</v>
      </c>
      <c r="J89" s="37">
        <f>IFERROR(VLOOKUP(F89,price[],5,FALSE)*1.2,"")</f>
        <v>2.6042519999999998</v>
      </c>
      <c r="K89" s="38">
        <f t="shared" si="1"/>
        <v>2.6042519999999998</v>
      </c>
      <c r="L89" s="41"/>
    </row>
    <row r="90" spans="1:12" ht="22.5">
      <c r="A90" s="1"/>
      <c r="B90" s="2"/>
      <c r="C90" s="3"/>
      <c r="D90" s="166"/>
      <c r="E90" s="144"/>
      <c r="F90" s="42" t="s">
        <v>149</v>
      </c>
      <c r="G90" s="35" t="str">
        <f>IFERROR(VLOOKUP(F90,price[],2,FALSE),"")</f>
        <v>Нескладська позиція</v>
      </c>
      <c r="H90" s="36" t="str">
        <f>IFERROR(VLOOKUP(F90,price[],3,FALSE),"")</f>
        <v>З'єднуючий кабель 2000 мм  для  LED 2030</v>
      </c>
      <c r="I90" s="37" t="str">
        <f>IFERROR(VLOOKUP(F90,price[],4,FALSE),"")</f>
        <v>шт</v>
      </c>
      <c r="J90" s="37">
        <f>IFERROR(VLOOKUP(F90,price[],5,FALSE)*1.2,"")</f>
        <v>2.6706720000000002</v>
      </c>
      <c r="K90" s="38">
        <f t="shared" si="1"/>
        <v>2.6706720000000002</v>
      </c>
      <c r="L90" s="41"/>
    </row>
    <row r="91" spans="1:12" ht="34.5" customHeight="1">
      <c r="A91" s="1"/>
      <c r="B91" s="2"/>
      <c r="C91" s="3"/>
      <c r="D91" s="166"/>
      <c r="E91" s="39"/>
      <c r="F91" s="42" t="s">
        <v>150</v>
      </c>
      <c r="G91" s="35" t="str">
        <f>IFERROR(VLOOKUP(F91,price[],2,FALSE),"")</f>
        <v>Нескладська позиція</v>
      </c>
      <c r="H91" s="36" t="str">
        <f>IFERROR(VLOOKUP(F91,price[],3,FALSE),"")</f>
        <v>Кабель стрічка/драйвер 2000 мм</v>
      </c>
      <c r="I91" s="37" t="str">
        <f>IFERROR(VLOOKUP(F91,price[],4,FALSE),"")</f>
        <v>шт</v>
      </c>
      <c r="J91" s="37">
        <f>IFERROR(VLOOKUP(F91,price[],5,FALSE)*1.2,"")</f>
        <v>2.778</v>
      </c>
      <c r="K91" s="38">
        <f t="shared" si="1"/>
        <v>2.778</v>
      </c>
      <c r="L91" s="41"/>
    </row>
    <row r="92" spans="1:12" ht="30" customHeight="1">
      <c r="A92" s="1"/>
      <c r="B92" s="2"/>
      <c r="C92" s="3"/>
      <c r="D92" s="166"/>
      <c r="E92" s="39"/>
      <c r="F92" s="42" t="s">
        <v>151</v>
      </c>
      <c r="G92" s="35" t="str">
        <f>IFERROR(VLOOKUP(F92,price[],2,FALSE),"")</f>
        <v>Нескладська позиція</v>
      </c>
      <c r="H92" s="36" t="str">
        <f>IFERROR(VLOOKUP(F92,price[],3,FALSE),"")</f>
        <v>З'єднуюча кліпса для стрічки LED 2030</v>
      </c>
      <c r="I92" s="37" t="str">
        <f>IFERROR(VLOOKUP(F92,price[],4,FALSE),"")</f>
        <v>шт</v>
      </c>
      <c r="J92" s="37">
        <f>IFERROR(VLOOKUP(F92,price[],5,FALSE)*1.2,"")</f>
        <v>0.66766800000000004</v>
      </c>
      <c r="K92" s="38">
        <f t="shared" si="1"/>
        <v>0.66766800000000004</v>
      </c>
      <c r="L92" s="41"/>
    </row>
    <row r="93" spans="1:12" ht="33.75" customHeight="1">
      <c r="A93" s="1"/>
      <c r="B93" s="2"/>
      <c r="C93" s="3"/>
      <c r="D93" s="166"/>
      <c r="E93" s="39"/>
      <c r="F93" s="42" t="s">
        <v>152</v>
      </c>
      <c r="G93" s="35" t="str">
        <f>IFERROR(VLOOKUP(F93,price[],2,FALSE),"")</f>
        <v>Нескладська позиція</v>
      </c>
      <c r="H93" s="36" t="str">
        <f>IFERROR(VLOOKUP(F93,price[],3,FALSE),"")</f>
        <v>L- з'єднувач кутовий 12V для  LED 2030</v>
      </c>
      <c r="I93" s="37" t="str">
        <f>IFERROR(VLOOKUP(F93,price[],4,FALSE),"")</f>
        <v>шт</v>
      </c>
      <c r="J93" s="37">
        <f>IFERROR(VLOOKUP(F93,price[],5,FALSE)*1.2,"")</f>
        <v>1.86948</v>
      </c>
      <c r="K93" s="38">
        <f t="shared" si="1"/>
        <v>1.86948</v>
      </c>
      <c r="L93" s="41"/>
    </row>
    <row r="94" spans="1:12" ht="24">
      <c r="A94" s="1"/>
      <c r="B94" s="2"/>
      <c r="C94" s="3"/>
      <c r="D94" s="144"/>
      <c r="E94" s="144"/>
      <c r="F94" s="42" t="s">
        <v>81</v>
      </c>
      <c r="G94" s="35" t="str">
        <f>IFERROR(VLOOKUP(F94,price[],2,FALSE),"")</f>
        <v>Нескладська позиція</v>
      </c>
      <c r="H94" s="36" t="str">
        <f>IFERROR(VLOOKUP(F94,price[],3,FALSE),"")</f>
        <v>Світильник LED 2024  пластик матовий 12V/1.2W тепле біле світло 3000 K</v>
      </c>
      <c r="I94" s="37" t="str">
        <f>IFERROR(VLOOKUP(F94,price[],4,FALSE),"")</f>
        <v>шт</v>
      </c>
      <c r="J94" s="37">
        <f>IFERROR(VLOOKUP(F94,price[],5,FALSE)*1.2,"")</f>
        <v>11.665559999999999</v>
      </c>
      <c r="K94" s="38">
        <f t="shared" si="1"/>
        <v>11.665559999999999</v>
      </c>
      <c r="L94" s="140"/>
    </row>
    <row r="95" spans="1:12" ht="24">
      <c r="A95" s="1"/>
      <c r="B95" s="2"/>
      <c r="C95" s="3"/>
      <c r="D95" s="144"/>
      <c r="E95" s="144"/>
      <c r="F95" s="42" t="s">
        <v>82</v>
      </c>
      <c r="G95" s="35" t="str">
        <f>IFERROR(VLOOKUP(F95,price[],2,FALSE),"")</f>
        <v>Нескладська позиція</v>
      </c>
      <c r="H95" s="36" t="str">
        <f>IFERROR(VLOOKUP(F95,price[],3,FALSE),"")</f>
        <v>Світильник LED 2024  пластик матовий 12V/1.2W холодне біле світло 4000 K</v>
      </c>
      <c r="I95" s="37" t="str">
        <f>IFERROR(VLOOKUP(F95,price[],4,FALSE),"")</f>
        <v>шт</v>
      </c>
      <c r="J95" s="37">
        <f>IFERROR(VLOOKUP(F95,price[],5,FALSE)*1.2,"")</f>
        <v>11.665559999999999</v>
      </c>
      <c r="K95" s="38">
        <f t="shared" si="1"/>
        <v>11.665559999999999</v>
      </c>
      <c r="L95" s="140"/>
    </row>
    <row r="96" spans="1:12" ht="24">
      <c r="A96" s="1"/>
      <c r="B96" s="2"/>
      <c r="C96" s="3"/>
      <c r="D96" s="144"/>
      <c r="E96" s="144"/>
      <c r="F96" s="42" t="s">
        <v>83</v>
      </c>
      <c r="G96" s="35" t="str">
        <f>IFERROR(VLOOKUP(F96,price[],2,FALSE),"")</f>
        <v>Нескладська позиція</v>
      </c>
      <c r="H96" s="36" t="str">
        <f>IFERROR(VLOOKUP(F96,price[],3,FALSE),"")</f>
        <v>Світильник LED 2024  пластик матовий 12V/1.2W холодне біле світло 5000 K</v>
      </c>
      <c r="I96" s="37" t="str">
        <f>IFERROR(VLOOKUP(F96,price[],4,FALSE),"")</f>
        <v>шт</v>
      </c>
      <c r="J96" s="37">
        <f>IFERROR(VLOOKUP(F96,price[],5,FALSE)*1.2,"")</f>
        <v>11.665559999999999</v>
      </c>
      <c r="K96" s="38">
        <f t="shared" si="1"/>
        <v>11.665559999999999</v>
      </c>
      <c r="L96" s="140"/>
    </row>
    <row r="97" spans="1:12" ht="22.5">
      <c r="A97" s="1"/>
      <c r="B97" s="2"/>
      <c r="C97" s="3"/>
      <c r="D97" s="144"/>
      <c r="E97" s="144"/>
      <c r="F97" s="42" t="s">
        <v>84</v>
      </c>
      <c r="G97" s="35" t="str">
        <f>IFERROR(VLOOKUP(F97,price[],2,FALSE),"")</f>
        <v>Нескладська позиція</v>
      </c>
      <c r="H97" s="36" t="str">
        <f>IFERROR(VLOOKUP(F97,price[],3,FALSE),"")</f>
        <v>З'єднуючий кабель 50 мм  для  LED 2024</v>
      </c>
      <c r="I97" s="37" t="str">
        <f>IFERROR(VLOOKUP(F97,price[],4,FALSE),"")</f>
        <v>шт</v>
      </c>
      <c r="J97" s="37">
        <f>IFERROR(VLOOKUP(F97,price[],5,FALSE)*1.2,"")</f>
        <v>4.7803679999999993</v>
      </c>
      <c r="K97" s="38">
        <f t="shared" si="1"/>
        <v>4.7803679999999993</v>
      </c>
      <c r="L97" s="140"/>
    </row>
    <row r="98" spans="1:12" ht="22.5">
      <c r="A98" s="1"/>
      <c r="B98" s="2"/>
      <c r="C98" s="3"/>
      <c r="D98" s="144"/>
      <c r="E98" s="144"/>
      <c r="F98" s="42" t="s">
        <v>85</v>
      </c>
      <c r="G98" s="35" t="str">
        <f>IFERROR(VLOOKUP(F98,price[],2,FALSE),"")</f>
        <v>Нескладська позиція</v>
      </c>
      <c r="H98" s="36" t="str">
        <f>IFERROR(VLOOKUP(F98,price[],3,FALSE),"")</f>
        <v>З'єднуючий кабель 500 мм  для  LED 2024</v>
      </c>
      <c r="I98" s="37" t="str">
        <f>IFERROR(VLOOKUP(F98,price[],4,FALSE),"")</f>
        <v>шт</v>
      </c>
      <c r="J98" s="37">
        <f>IFERROR(VLOOKUP(F98,price[],5,FALSE)*1.2,"")</f>
        <v>5.101464</v>
      </c>
      <c r="K98" s="38">
        <f t="shared" si="1"/>
        <v>5.101464</v>
      </c>
      <c r="L98" s="140"/>
    </row>
    <row r="99" spans="1:12" ht="22.5">
      <c r="A99" s="1"/>
      <c r="B99" s="2"/>
      <c r="C99" s="3"/>
      <c r="D99" s="144"/>
      <c r="E99" s="144"/>
      <c r="F99" s="42" t="s">
        <v>86</v>
      </c>
      <c r="G99" s="35" t="str">
        <f>IFERROR(VLOOKUP(F99,price[],2,FALSE),"")</f>
        <v>Нескладська позиція</v>
      </c>
      <c r="H99" s="36" t="str">
        <f>IFERROR(VLOOKUP(F99,price[],3,FALSE),"")</f>
        <v>З'єднуючий кабель 1000 мм  для  LED 2024</v>
      </c>
      <c r="I99" s="37" t="str">
        <f>IFERROR(VLOOKUP(F99,price[],4,FALSE),"")</f>
        <v>шт</v>
      </c>
      <c r="J99" s="37">
        <f>IFERROR(VLOOKUP(F99,price[],5,FALSE)*1.2,"")</f>
        <v>5.3868599999999995</v>
      </c>
      <c r="K99" s="38">
        <f t="shared" si="1"/>
        <v>5.3868599999999995</v>
      </c>
      <c r="L99" s="140"/>
    </row>
    <row r="100" spans="1:12" ht="22.5">
      <c r="A100" s="1"/>
      <c r="B100" s="2"/>
      <c r="C100" s="3"/>
      <c r="D100" s="144"/>
      <c r="E100" s="144"/>
      <c r="F100" s="42" t="s">
        <v>87</v>
      </c>
      <c r="G100" s="35" t="str">
        <f>IFERROR(VLOOKUP(F100,price[],2,FALSE),"")</f>
        <v>Нескладська позиція</v>
      </c>
      <c r="H100" s="36" t="str">
        <f>IFERROR(VLOOKUP(F100,price[],3,FALSE),"")</f>
        <v>З'єднуючий кабель 2000 мм  для  LED 2024</v>
      </c>
      <c r="I100" s="37" t="str">
        <f>IFERROR(VLOOKUP(F100,price[],4,FALSE),"")</f>
        <v>шт</v>
      </c>
      <c r="J100" s="37">
        <f>IFERROR(VLOOKUP(F100,price[],5,FALSE)*1.2,"")</f>
        <v>6.1003439999999998</v>
      </c>
      <c r="K100" s="38">
        <f t="shared" si="1"/>
        <v>6.1003439999999998</v>
      </c>
      <c r="L100" s="140"/>
    </row>
    <row r="101" spans="1:12" ht="22.5">
      <c r="A101" s="1"/>
      <c r="B101" s="2"/>
      <c r="C101" s="3"/>
      <c r="D101" s="144"/>
      <c r="E101" s="144"/>
      <c r="F101" s="42" t="s">
        <v>88</v>
      </c>
      <c r="G101" s="35" t="str">
        <f>IFERROR(VLOOKUP(F101,price[],2,FALSE),"")</f>
        <v>Нескладська позиція</v>
      </c>
      <c r="H101" s="36" t="str">
        <f>IFERROR(VLOOKUP(F101,price[],3,FALSE),"")</f>
        <v>Кабель світильник/драйвер 2000 мм</v>
      </c>
      <c r="I101" s="37" t="str">
        <f>IFERROR(VLOOKUP(F101,price[],4,FALSE),"")</f>
        <v>шт</v>
      </c>
      <c r="J101" s="37">
        <f>IFERROR(VLOOKUP(F101,price[],5,FALSE)*1.2,"")</f>
        <v>6.3857399999999993</v>
      </c>
      <c r="K101" s="38">
        <f t="shared" si="1"/>
        <v>6.3857399999999993</v>
      </c>
      <c r="L101" s="140"/>
    </row>
    <row r="102" spans="1:12" ht="22.5">
      <c r="A102" s="1"/>
      <c r="B102" s="2"/>
      <c r="C102" s="3"/>
      <c r="D102" s="144"/>
      <c r="E102" s="144"/>
      <c r="F102" s="42" t="s">
        <v>89</v>
      </c>
      <c r="G102" s="35" t="str">
        <f>IFERROR(VLOOKUP(F102,price[],2,FALSE),"")</f>
        <v>Нескладська позиція</v>
      </c>
      <c r="H102" s="36" t="str">
        <f>IFERROR(VLOOKUP(F102,price[],3,FALSE),"")</f>
        <v>Кабель з димером світильник/драйвер 2000 мм</v>
      </c>
      <c r="I102" s="37" t="str">
        <f>IFERROR(VLOOKUP(F102,price[],4,FALSE),"")</f>
        <v>шт</v>
      </c>
      <c r="J102" s="37">
        <f>IFERROR(VLOOKUP(F102,price[],5,FALSE)*1.2,"")</f>
        <v>14.733563999999999</v>
      </c>
      <c r="K102" s="38">
        <f t="shared" si="1"/>
        <v>14.733563999999999</v>
      </c>
      <c r="L102" s="140"/>
    </row>
    <row r="103" spans="1:12" ht="22.5">
      <c r="A103" s="1"/>
      <c r="B103" s="2"/>
      <c r="C103" s="3"/>
      <c r="D103" s="144"/>
      <c r="E103" s="144"/>
      <c r="F103" s="42" t="s">
        <v>90</v>
      </c>
      <c r="G103" s="35" t="str">
        <f>IFERROR(VLOOKUP(F103,price[],2,FALSE),"")</f>
        <v>Нескладська позиція</v>
      </c>
      <c r="H103" s="36" t="str">
        <f>IFERROR(VLOOKUP(F103,price[],3,FALSE),"")</f>
        <v>L- з'єднувач кутовий правий 12 В для  LED 2024</v>
      </c>
      <c r="I103" s="37" t="str">
        <f>IFERROR(VLOOKUP(F103,price[],4,FALSE),"")</f>
        <v>шт</v>
      </c>
      <c r="J103" s="37">
        <f>IFERROR(VLOOKUP(F103,price[],5,FALSE)*1.2,"")</f>
        <v>2.7825960000000003</v>
      </c>
      <c r="K103" s="38">
        <f t="shared" si="1"/>
        <v>2.7825960000000003</v>
      </c>
      <c r="L103" s="140"/>
    </row>
    <row r="104" spans="1:12" ht="23.25" thickBot="1">
      <c r="A104" s="1"/>
      <c r="B104" s="2"/>
      <c r="C104" s="3"/>
      <c r="D104" s="144"/>
      <c r="E104" s="144"/>
      <c r="F104" s="42" t="s">
        <v>91</v>
      </c>
      <c r="G104" s="35" t="str">
        <f>IFERROR(VLOOKUP(F104,price[],2,FALSE),"")</f>
        <v>Нескладська позиція</v>
      </c>
      <c r="H104" s="36" t="str">
        <f>IFERROR(VLOOKUP(F104,price[],3,FALSE),"")</f>
        <v>L- з'єднувач кутовий лівий 12 В для  LED 2024</v>
      </c>
      <c r="I104" s="37" t="str">
        <f>IFERROR(VLOOKUP(F104,price[],4,FALSE),"")</f>
        <v>шт</v>
      </c>
      <c r="J104" s="37">
        <f>IFERROR(VLOOKUP(F104,price[],5,FALSE)*1.2,"")</f>
        <v>2.7825960000000003</v>
      </c>
      <c r="K104" s="38">
        <f t="shared" si="1"/>
        <v>2.7825960000000003</v>
      </c>
      <c r="L104" s="145"/>
    </row>
    <row r="105" spans="1:12" ht="24">
      <c r="A105" s="1"/>
      <c r="B105" s="2"/>
      <c r="C105" s="3"/>
      <c r="D105" s="144"/>
      <c r="E105" s="144"/>
      <c r="F105" s="43" t="s">
        <v>118</v>
      </c>
      <c r="G105" s="35" t="str">
        <f>IFERROR(VLOOKUP(F105,price[],2,FALSE),"")</f>
        <v>Складська позиція</v>
      </c>
      <c r="H105" s="36" t="str">
        <f>IFERROR(VLOOKUP(F105,price[],3,FALSE),"")</f>
        <v>Стрічка LED 2013 пластикова біла 12V/25W тепле біле світло 5000мм (300)</v>
      </c>
      <c r="I105" s="37" t="str">
        <f>IFERROR(VLOOKUP(F105,price[],4,FALSE),"")</f>
        <v>шт</v>
      </c>
      <c r="J105" s="37">
        <f>IFERROR(VLOOKUP(F105,price[],5,FALSE)*1.2,"")</f>
        <v>100.106148</v>
      </c>
      <c r="K105" s="38">
        <f t="shared" si="1"/>
        <v>100.106148</v>
      </c>
      <c r="L105" s="44"/>
    </row>
    <row r="106" spans="1:12" ht="24">
      <c r="A106" s="1"/>
      <c r="B106" s="2"/>
      <c r="C106" s="3"/>
      <c r="D106" s="144"/>
      <c r="E106" s="144"/>
      <c r="F106" s="43" t="s">
        <v>119</v>
      </c>
      <c r="G106" s="35" t="str">
        <f>IFERROR(VLOOKUP(F106,price[],2,FALSE),"")</f>
        <v>Нескладська позиція</v>
      </c>
      <c r="H106" s="36" t="str">
        <f>IFERROR(VLOOKUP(F106,price[],3,FALSE),"")</f>
        <v>Стрічка LED 2013 пластикова біла 12V/25W холодне біле світло 5000мм (300)</v>
      </c>
      <c r="I106" s="37" t="str">
        <f>IFERROR(VLOOKUP(F106,price[],4,FALSE),"")</f>
        <v>шт</v>
      </c>
      <c r="J106" s="37">
        <f>IFERROR(VLOOKUP(F106,price[],5,FALSE)*1.2,"")</f>
        <v>100.138272</v>
      </c>
      <c r="K106" s="38">
        <f t="shared" si="1"/>
        <v>100.138272</v>
      </c>
      <c r="L106" s="45"/>
    </row>
    <row r="107" spans="1:12" ht="24">
      <c r="A107" s="1"/>
      <c r="B107" s="2"/>
      <c r="C107" s="3"/>
      <c r="D107" s="144"/>
      <c r="E107" s="144"/>
      <c r="F107" s="43" t="s">
        <v>120</v>
      </c>
      <c r="G107" s="35" t="str">
        <f>IFERROR(VLOOKUP(F107,price[],2,FALSE),"")</f>
        <v>Складська позиція</v>
      </c>
      <c r="H107" s="36" t="str">
        <f>IFERROR(VLOOKUP(F107,price[],3,FALSE),"")</f>
        <v>Стрічка LED 2013 пластикова біла 12V/24W денне світло 6500К 5000мм (300)</v>
      </c>
      <c r="I107" s="37" t="str">
        <f>IFERROR(VLOOKUP(F107,price[],4,FALSE),"")</f>
        <v>шт</v>
      </c>
      <c r="J107" s="37">
        <f>IFERROR(VLOOKUP(F107,price[],5,FALSE)*1.2,"")</f>
        <v>101.96017199999999</v>
      </c>
      <c r="K107" s="38">
        <f t="shared" si="1"/>
        <v>101.96017199999999</v>
      </c>
      <c r="L107" s="45"/>
    </row>
    <row r="108" spans="1:12" ht="24">
      <c r="A108" s="1"/>
      <c r="B108" s="2"/>
      <c r="C108" s="3"/>
      <c r="D108" s="144"/>
      <c r="E108" s="144"/>
      <c r="F108" s="43" t="s">
        <v>121</v>
      </c>
      <c r="G108" s="35" t="str">
        <f>IFERROR(VLOOKUP(F108,price[],2,FALSE),"")</f>
        <v>Нескладська позиція</v>
      </c>
      <c r="H108" s="36" t="str">
        <f>IFERROR(VLOOKUP(F108,price[],3,FALSE),"")</f>
        <v>Стрічка LED 2013 пластикова біла 12V/25W тепле біле світло 2700К 5000мм (300)</v>
      </c>
      <c r="I108" s="37" t="str">
        <f>IFERROR(VLOOKUP(F108,price[],4,FALSE),"")</f>
        <v>шт</v>
      </c>
      <c r="J108" s="37">
        <f>IFERROR(VLOOKUP(F108,price[],5,FALSE)*1.2,"")</f>
        <v>101.09729999999999</v>
      </c>
      <c r="K108" s="38">
        <f t="shared" si="1"/>
        <v>101.09729999999999</v>
      </c>
      <c r="L108" s="45"/>
    </row>
    <row r="109" spans="1:12" ht="36.75" customHeight="1">
      <c r="A109" s="1"/>
      <c r="B109" s="2"/>
      <c r="C109" s="3"/>
      <c r="D109" s="166" t="s">
        <v>2910</v>
      </c>
      <c r="E109" s="39"/>
      <c r="F109" s="34" t="s">
        <v>125</v>
      </c>
      <c r="G109" s="35" t="str">
        <f>IFERROR(VLOOKUP(F109,price[],2,FALSE),"")</f>
        <v>Складська позиція</v>
      </c>
      <c r="H109" s="36" t="str">
        <f>IFERROR(VLOOKUP(F109,price[],3,FALSE),"")</f>
        <v>Кабель LED 2013 стрічка/блок живлення 2000мм</v>
      </c>
      <c r="I109" s="37" t="str">
        <f>IFERROR(VLOOKUP(F109,price[],4,FALSE),"")</f>
        <v>шт</v>
      </c>
      <c r="J109" s="37">
        <f>IFERROR(VLOOKUP(F109,price[],5,FALSE)*1.2,"")</f>
        <v>2.1353279999999999</v>
      </c>
      <c r="K109" s="38">
        <f>IFERROR(J109*(1-$K$5),"")</f>
        <v>2.1353279999999999</v>
      </c>
      <c r="L109" s="45"/>
    </row>
    <row r="110" spans="1:12" ht="22.5">
      <c r="A110" s="1"/>
      <c r="B110" s="2"/>
      <c r="C110" s="3"/>
      <c r="D110" s="166"/>
      <c r="E110" s="175"/>
      <c r="F110" s="34" t="s">
        <v>126</v>
      </c>
      <c r="G110" s="35" t="str">
        <f>IFERROR(VLOOKUP(F110,price[],2,FALSE),"")</f>
        <v>Складська позиція</v>
      </c>
      <c r="H110" s="36" t="str">
        <f>IFERROR(VLOOKUP(F110,price[],3,FALSE),"")</f>
        <v>Кабель LED 2013 стрічка/стрічка 50мм</v>
      </c>
      <c r="I110" s="37" t="str">
        <f>IFERROR(VLOOKUP(F110,price[],4,FALSE),"")</f>
        <v>шт</v>
      </c>
      <c r="J110" s="37">
        <f>IFERROR(VLOOKUP(F110,price[],5,FALSE)*1.2,"")</f>
        <v>1.769328</v>
      </c>
      <c r="K110" s="38">
        <f>IFERROR(J110*(1-$K$5),"")</f>
        <v>1.769328</v>
      </c>
      <c r="L110" s="45"/>
    </row>
    <row r="111" spans="1:12" ht="22.5">
      <c r="A111" s="1"/>
      <c r="B111" s="2"/>
      <c r="C111" s="3"/>
      <c r="D111" s="166"/>
      <c r="E111" s="175"/>
      <c r="F111" s="34" t="s">
        <v>127</v>
      </c>
      <c r="G111" s="35" t="str">
        <f>IFERROR(VLOOKUP(F111,price[],2,FALSE),"")</f>
        <v>Складська позиція</v>
      </c>
      <c r="H111" s="36" t="str">
        <f>IFERROR(VLOOKUP(F111,price[],3,FALSE),"")</f>
        <v>Кабель LED 2013 стрічка/стрічка 500мм</v>
      </c>
      <c r="I111" s="37" t="str">
        <f>IFERROR(VLOOKUP(F111,price[],4,FALSE),"")</f>
        <v>шт</v>
      </c>
      <c r="J111" s="37">
        <f>IFERROR(VLOOKUP(F111,price[],5,FALSE)*1.2,"")</f>
        <v>1.8547679999999998</v>
      </c>
      <c r="K111" s="38">
        <f>IFERROR(J111*(1-$K$5),"")</f>
        <v>1.8547679999999998</v>
      </c>
      <c r="L111" s="45"/>
    </row>
    <row r="112" spans="1:12" ht="22.5">
      <c r="A112" s="1"/>
      <c r="B112" s="2"/>
      <c r="C112" s="3"/>
      <c r="D112" s="166"/>
      <c r="E112" s="175"/>
      <c r="F112" s="34" t="s">
        <v>128</v>
      </c>
      <c r="G112" s="35" t="str">
        <f>IFERROR(VLOOKUP(F112,price[],2,FALSE),"")</f>
        <v>Складська позиція</v>
      </c>
      <c r="H112" s="36" t="str">
        <f>IFERROR(VLOOKUP(F112,price[],3,FALSE),"")</f>
        <v>Кабель LED 2013 стрічка/стрічка 2000мм</v>
      </c>
      <c r="I112" s="37" t="str">
        <f>IFERROR(VLOOKUP(F112,price[],4,FALSE),"")</f>
        <v>шт</v>
      </c>
      <c r="J112" s="37">
        <f>IFERROR(VLOOKUP(F112,price[],5,FALSE)*1.2,"")</f>
        <v>2.0978759999999999</v>
      </c>
      <c r="K112" s="38">
        <f>IFERROR(J112*(1-$K$5),"")</f>
        <v>2.0978759999999999</v>
      </c>
      <c r="L112" s="45"/>
    </row>
    <row r="113" spans="1:12" ht="32.25" customHeight="1">
      <c r="A113" s="1"/>
      <c r="B113" s="2"/>
      <c r="C113" s="3"/>
      <c r="D113" s="166"/>
      <c r="E113" s="39"/>
      <c r="F113" s="34" t="s">
        <v>129</v>
      </c>
      <c r="G113" s="35" t="str">
        <f>IFERROR(VLOOKUP(F113,price[],2,FALSE),"")</f>
        <v>Складська позиція</v>
      </c>
      <c r="H113" s="36" t="str">
        <f>IFERROR(VLOOKUP(F113,price[],3,FALSE),"")</f>
        <v>Роз'єм для стрічок LED 2013</v>
      </c>
      <c r="I113" s="37" t="str">
        <f>IFERROR(VLOOKUP(F113,price[],4,FALSE),"")</f>
        <v>шт</v>
      </c>
      <c r="J113" s="37">
        <f>IFERROR(VLOOKUP(F113,price[],5,FALSE)*1.2,"")</f>
        <v>0.564384</v>
      </c>
      <c r="K113" s="38">
        <f>IFERROR(J113*(1-$K$5),"")</f>
        <v>0.564384</v>
      </c>
      <c r="L113" s="45"/>
    </row>
    <row r="114" spans="1:12" ht="24">
      <c r="A114" s="1"/>
      <c r="B114" s="2"/>
      <c r="C114" s="3"/>
      <c r="D114" s="144"/>
      <c r="E114" s="144"/>
      <c r="F114" s="43" t="s">
        <v>122</v>
      </c>
      <c r="G114" s="35" t="str">
        <f>IFERROR(VLOOKUP(F114,price[],2,FALSE),"")</f>
        <v>Складська позиція</v>
      </c>
      <c r="H114" s="36" t="str">
        <f>IFERROR(VLOOKUP(F114,price[],3,FALSE),"")</f>
        <v>Стрічка LED 2015 пластикова біла 12V/36W тепле біле світло 3200К 5000мм (150)</v>
      </c>
      <c r="I114" s="37" t="str">
        <f>IFERROR(VLOOKUP(F114,price[],4,FALSE),"")</f>
        <v>шт</v>
      </c>
      <c r="J114" s="37">
        <f>IFERROR(VLOOKUP(F114,price[],5,FALSE)*1.2,"")</f>
        <v>138.96832799999999</v>
      </c>
      <c r="K114" s="38">
        <f t="shared" si="1"/>
        <v>138.96832799999999</v>
      </c>
      <c r="L114" s="45"/>
    </row>
    <row r="115" spans="1:12" ht="24">
      <c r="A115" s="1"/>
      <c r="B115" s="2"/>
      <c r="C115" s="3"/>
      <c r="D115" s="144"/>
      <c r="E115" s="144"/>
      <c r="F115" s="43" t="s">
        <v>123</v>
      </c>
      <c r="G115" s="35" t="str">
        <f>IFERROR(VLOOKUP(F115,price[],2,FALSE),"")</f>
        <v>Нескладська позиція</v>
      </c>
      <c r="H115" s="36" t="str">
        <f>IFERROR(VLOOKUP(F115,price[],3,FALSE),"")</f>
        <v>Стрічка LED 2015 пластикова біла 12V/40W холодне біле світло 4000К 5000мм</v>
      </c>
      <c r="I115" s="37" t="str">
        <f>IFERROR(VLOOKUP(F115,price[],4,FALSE),"")</f>
        <v>шт</v>
      </c>
      <c r="J115" s="37">
        <f>IFERROR(VLOOKUP(F115,price[],5,FALSE)*1.2,"")</f>
        <v>137.65038000000001</v>
      </c>
      <c r="K115" s="38">
        <f t="shared" si="1"/>
        <v>137.65038000000001</v>
      </c>
      <c r="L115" s="45"/>
    </row>
    <row r="116" spans="1:12" ht="24">
      <c r="A116" s="1"/>
      <c r="B116" s="2"/>
      <c r="C116" s="3"/>
      <c r="D116" s="144"/>
      <c r="E116" s="144"/>
      <c r="F116" s="43" t="s">
        <v>124</v>
      </c>
      <c r="G116" s="35" t="str">
        <f>IFERROR(VLOOKUP(F116,price[],2,FALSE),"")</f>
        <v>Складська позиція</v>
      </c>
      <c r="H116" s="36" t="str">
        <f>IFERROR(VLOOKUP(F116,price[],3,FALSE),"")</f>
        <v>Стрічка LED 2015 пластикова біла 12V/36W денне світло 6500К 5000мм (150)</v>
      </c>
      <c r="I116" s="37" t="str">
        <f>IFERROR(VLOOKUP(F116,price[],4,FALSE),"")</f>
        <v>шт</v>
      </c>
      <c r="J116" s="37">
        <f>IFERROR(VLOOKUP(F116,price[],5,FALSE)*1.2,"")</f>
        <v>138.96832799999999</v>
      </c>
      <c r="K116" s="38">
        <f t="shared" si="1"/>
        <v>138.96832799999999</v>
      </c>
      <c r="L116" s="45"/>
    </row>
    <row r="117" spans="1:12" ht="36.75" customHeight="1">
      <c r="A117" s="1"/>
      <c r="B117" s="2"/>
      <c r="C117" s="3"/>
      <c r="D117" s="166" t="s">
        <v>2911</v>
      </c>
      <c r="E117" s="39"/>
      <c r="F117" s="34" t="s">
        <v>1054</v>
      </c>
      <c r="G117" s="35" t="str">
        <f>IFERROR(VLOOKUP(F117,price[],2,FALSE),"")</f>
        <v>Складська позиція</v>
      </c>
      <c r="H117" s="36" t="str">
        <f>IFERROR(VLOOKUP(F117,price[],3,FALSE),"")</f>
        <v>Кабель LED 2015 стрічка/блок живлення 2000мм</v>
      </c>
      <c r="I117" s="37" t="str">
        <f>IFERROR(VLOOKUP(F117,price[],4,FALSE),"")</f>
        <v>шт</v>
      </c>
      <c r="J117" s="37">
        <f>IFERROR(VLOOKUP(F117,price[],5,FALSE)*1.2,"")</f>
        <v>2.1386159999999999</v>
      </c>
      <c r="K117" s="38">
        <f t="shared" ref="K117:K121" si="2">IFERROR(J117*(1-$K$5),"")</f>
        <v>2.1386159999999999</v>
      </c>
      <c r="L117" s="45"/>
    </row>
    <row r="118" spans="1:12" ht="22.5">
      <c r="A118" s="1"/>
      <c r="B118" s="2"/>
      <c r="C118" s="3"/>
      <c r="D118" s="166"/>
      <c r="E118" s="175"/>
      <c r="F118" s="34" t="s">
        <v>1062</v>
      </c>
      <c r="G118" s="35" t="str">
        <f>IFERROR(VLOOKUP(F118,price[],2,FALSE),"")</f>
        <v>Нескладська позиція</v>
      </c>
      <c r="H118" s="36" t="str">
        <f>IFERROR(VLOOKUP(F118,price[],3,FALSE),"")</f>
        <v>Кабель LED 2015 стрічка/стрічка 50мм</v>
      </c>
      <c r="I118" s="37" t="str">
        <f>IFERROR(VLOOKUP(F118,price[],4,FALSE),"")</f>
        <v>шт</v>
      </c>
      <c r="J118" s="37">
        <f>IFERROR(VLOOKUP(F118,price[],5,FALSE)*1.2,"")</f>
        <v>1.573488</v>
      </c>
      <c r="K118" s="38">
        <f t="shared" si="2"/>
        <v>1.573488</v>
      </c>
      <c r="L118" s="45"/>
    </row>
    <row r="119" spans="1:12" ht="22.5">
      <c r="A119" s="1"/>
      <c r="B119" s="2"/>
      <c r="C119" s="3"/>
      <c r="D119" s="166"/>
      <c r="E119" s="175"/>
      <c r="F119" s="34" t="s">
        <v>1060</v>
      </c>
      <c r="G119" s="35" t="str">
        <f>IFERROR(VLOOKUP(F119,price[],2,FALSE),"")</f>
        <v>Складська позиція</v>
      </c>
      <c r="H119" s="36" t="str">
        <f>IFERROR(VLOOKUP(F119,price[],3,FALSE),"")</f>
        <v>Кабель LED 2015 стрічка/стрічка 500мм</v>
      </c>
      <c r="I119" s="37" t="str">
        <f>IFERROR(VLOOKUP(F119,price[],4,FALSE),"")</f>
        <v>шт</v>
      </c>
      <c r="J119" s="37">
        <f>IFERROR(VLOOKUP(F119,price[],5,FALSE)*1.2,"")</f>
        <v>1.8358559999999997</v>
      </c>
      <c r="K119" s="38">
        <f t="shared" si="2"/>
        <v>1.8358559999999997</v>
      </c>
      <c r="L119" s="45"/>
    </row>
    <row r="120" spans="1:12" ht="22.5">
      <c r="A120" s="1"/>
      <c r="B120" s="2"/>
      <c r="C120" s="3"/>
      <c r="D120" s="166"/>
      <c r="E120" s="175"/>
      <c r="F120" s="34" t="s">
        <v>1058</v>
      </c>
      <c r="G120" s="35" t="str">
        <f>IFERROR(VLOOKUP(F120,price[],2,FALSE),"")</f>
        <v>Складська позиція</v>
      </c>
      <c r="H120" s="36" t="str">
        <f>IFERROR(VLOOKUP(F120,price[],3,FALSE),"")</f>
        <v>Кабель LED 2015 стрічка/стрічка 2000мм</v>
      </c>
      <c r="I120" s="37" t="str">
        <f>IFERROR(VLOOKUP(F120,price[],4,FALSE),"")</f>
        <v>шт</v>
      </c>
      <c r="J120" s="37">
        <f>IFERROR(VLOOKUP(F120,price[],5,FALSE)*1.2,"")</f>
        <v>2.2200839999999999</v>
      </c>
      <c r="K120" s="38">
        <f t="shared" si="2"/>
        <v>2.2200839999999999</v>
      </c>
      <c r="L120" s="45"/>
    </row>
    <row r="121" spans="1:12" ht="32.25" customHeight="1">
      <c r="A121" s="1"/>
      <c r="B121" s="2"/>
      <c r="C121" s="3"/>
      <c r="D121" s="166"/>
      <c r="E121" s="39"/>
      <c r="F121" s="34" t="s">
        <v>1741</v>
      </c>
      <c r="G121" s="35" t="str">
        <f>IFERROR(VLOOKUP(F121,price[],2,FALSE),"")</f>
        <v>Складська позиція</v>
      </c>
      <c r="H121" s="36" t="str">
        <f>IFERROR(VLOOKUP(F121,price[],3,FALSE),"")</f>
        <v>Роз'єм для стрічок LED 2015</v>
      </c>
      <c r="I121" s="37" t="str">
        <f>IFERROR(VLOOKUP(F121,price[],4,FALSE),"")</f>
        <v>шт</v>
      </c>
      <c r="J121" s="37">
        <f>IFERROR(VLOOKUP(F121,price[],5,FALSE)*1.2,"")</f>
        <v>0.52892399999999995</v>
      </c>
      <c r="K121" s="38">
        <f t="shared" si="2"/>
        <v>0.52892399999999995</v>
      </c>
      <c r="L121" s="45"/>
    </row>
    <row r="122" spans="1:12" ht="22.5">
      <c r="A122" s="1"/>
      <c r="B122" s="2"/>
      <c r="C122" s="3"/>
      <c r="D122" s="144"/>
      <c r="E122" s="144"/>
      <c r="F122" s="46" t="s">
        <v>153</v>
      </c>
      <c r="G122" s="35" t="str">
        <f>IFERROR(VLOOKUP(F122,price[],2,FALSE),"")</f>
        <v>Складська позиція</v>
      </c>
      <c r="H122" s="36" t="str">
        <f>IFERROR(VLOOKUP(F122,price[],3,FALSE),"")</f>
        <v>Стрічка LED 2011 12V/0.8W 300мм холодне біле світло 5000К</v>
      </c>
      <c r="I122" s="37" t="str">
        <f>IFERROR(VLOOKUP(F122,price[],4,FALSE),"")</f>
        <v>шт</v>
      </c>
      <c r="J122" s="37">
        <f>IFERROR(VLOOKUP(F122,price[],5,FALSE)*1.2,"")</f>
        <v>12.392052</v>
      </c>
      <c r="K122" s="38">
        <f t="shared" si="1"/>
        <v>12.392052</v>
      </c>
      <c r="L122" s="45"/>
    </row>
    <row r="123" spans="1:12" ht="26.25" customHeight="1">
      <c r="A123" s="1"/>
      <c r="B123" s="2"/>
      <c r="C123" s="3"/>
      <c r="D123" s="144"/>
      <c r="E123" s="144"/>
      <c r="F123" s="46" t="s">
        <v>154</v>
      </c>
      <c r="G123" s="35" t="str">
        <f>IFERROR(VLOOKUP(F123,price[],2,FALSE),"")</f>
        <v>Складська позиція</v>
      </c>
      <c r="H123" s="36" t="str">
        <f>IFERROR(VLOOKUP(F123,price[],3,FALSE),"")</f>
        <v>Стрічка LED 2011 12V/5W 2000мм холодне біле світло 5000К</v>
      </c>
      <c r="I123" s="37" t="str">
        <f>IFERROR(VLOOKUP(F123,price[],4,FALSE),"")</f>
        <v>шт</v>
      </c>
      <c r="J123" s="37">
        <f>IFERROR(VLOOKUP(F123,price[],5,FALSE)*1.2,"")</f>
        <v>68.321495999999996</v>
      </c>
      <c r="K123" s="38">
        <f t="shared" si="1"/>
        <v>68.321495999999996</v>
      </c>
      <c r="L123" s="45"/>
    </row>
    <row r="124" spans="1:12" ht="20.25" customHeight="1">
      <c r="A124" s="1"/>
      <c r="B124" s="2"/>
      <c r="C124" s="3"/>
      <c r="D124" s="144"/>
      <c r="E124" s="144"/>
      <c r="F124" s="46" t="s">
        <v>155</v>
      </c>
      <c r="G124" s="35" t="str">
        <f>IFERROR(VLOOKUP(F124,price[],2,FALSE),"")</f>
        <v>Складська позиція</v>
      </c>
      <c r="H124" s="36" t="str">
        <f>IFERROR(VLOOKUP(F124,price[],3,FALSE),"")</f>
        <v>Стрічка LED 2011 12V/0.8W 300мм тепле біле світло 3200К</v>
      </c>
      <c r="I124" s="37" t="str">
        <f>IFERROR(VLOOKUP(F124,price[],4,FALSE),"")</f>
        <v>шт</v>
      </c>
      <c r="J124" s="37">
        <f>IFERROR(VLOOKUP(F124,price[],5,FALSE)*1.2,"")</f>
        <v>12.271739999999999</v>
      </c>
      <c r="K124" s="38">
        <f t="shared" si="1"/>
        <v>12.271739999999999</v>
      </c>
      <c r="L124" s="45"/>
    </row>
    <row r="125" spans="1:12" ht="24" customHeight="1">
      <c r="A125" s="1"/>
      <c r="B125" s="2"/>
      <c r="C125" s="3"/>
      <c r="D125" s="144"/>
      <c r="E125" s="144"/>
      <c r="F125" s="46" t="s">
        <v>156</v>
      </c>
      <c r="G125" s="35" t="str">
        <f>IFERROR(VLOOKUP(F125,price[],2,FALSE),"")</f>
        <v>Складська позиція</v>
      </c>
      <c r="H125" s="36" t="str">
        <f>IFERROR(VLOOKUP(F125,price[],3,FALSE),"")</f>
        <v>Стрічка LED 2011 12V/5W 2000мм тепле біле світло 3200К</v>
      </c>
      <c r="I125" s="37" t="str">
        <f>IFERROR(VLOOKUP(F125,price[],4,FALSE),"")</f>
        <v>шт</v>
      </c>
      <c r="J125" s="37">
        <f>IFERROR(VLOOKUP(F125,price[],5,FALSE)*1.2,"")</f>
        <v>68.321495999999996</v>
      </c>
      <c r="K125" s="38">
        <f t="shared" si="1"/>
        <v>68.321495999999996</v>
      </c>
      <c r="L125" s="45"/>
    </row>
    <row r="126" spans="1:12" ht="24.75" customHeight="1">
      <c r="A126" s="1"/>
      <c r="B126" s="2"/>
      <c r="C126" s="3"/>
      <c r="D126" s="166" t="s">
        <v>157</v>
      </c>
      <c r="E126" s="39"/>
      <c r="F126" s="46" t="s">
        <v>158</v>
      </c>
      <c r="G126" s="35" t="str">
        <f>IFERROR(VLOOKUP(F126,price[],2,FALSE),"")</f>
        <v>Складська позиція</v>
      </c>
      <c r="H126" s="36" t="str">
        <f>IFERROR(VLOOKUP(F126,price[],3,FALSE),"")</f>
        <v>Кабель LED стрічка/блок живлення білий 2500мм</v>
      </c>
      <c r="I126" s="37" t="str">
        <f>IFERROR(VLOOKUP(F126,price[],4,FALSE),"")</f>
        <v>шт</v>
      </c>
      <c r="J126" s="37">
        <f>IFERROR(VLOOKUP(F126,price[],5,FALSE)*1.2,"")</f>
        <v>3.6339359999999998</v>
      </c>
      <c r="K126" s="38">
        <f t="shared" si="1"/>
        <v>3.6339359999999998</v>
      </c>
      <c r="L126" s="45"/>
    </row>
    <row r="127" spans="1:12" ht="29.25" customHeight="1">
      <c r="A127" s="1"/>
      <c r="B127" s="2"/>
      <c r="C127" s="3"/>
      <c r="D127" s="166"/>
      <c r="E127" s="39"/>
      <c r="F127" s="46" t="s">
        <v>159</v>
      </c>
      <c r="G127" s="35" t="str">
        <f>IFERROR(VLOOKUP(F127,price[],2,FALSE),"")</f>
        <v>Складська позиція</v>
      </c>
      <c r="H127" s="36" t="str">
        <f>IFERROR(VLOOKUP(F127,price[],3,FALSE),"")</f>
        <v>Кабель LED для кутових з'єднань білий 50мм</v>
      </c>
      <c r="I127" s="37" t="str">
        <f>IFERROR(VLOOKUP(F127,price[],4,FALSE),"")</f>
        <v>шт</v>
      </c>
      <c r="J127" s="37">
        <f>IFERROR(VLOOKUP(F127,price[],5,FALSE)*1.2,"")</f>
        <v>2.4114719999999998</v>
      </c>
      <c r="K127" s="38">
        <f t="shared" si="1"/>
        <v>2.4114719999999998</v>
      </c>
      <c r="L127" s="45"/>
    </row>
    <row r="128" spans="1:12" ht="33.75" customHeight="1" thickBot="1">
      <c r="A128" s="1"/>
      <c r="B128" s="2"/>
      <c r="C128" s="3"/>
      <c r="D128" s="166"/>
      <c r="E128" s="47"/>
      <c r="F128" s="34" t="s">
        <v>152</v>
      </c>
      <c r="G128" s="35" t="str">
        <f>IFERROR(VLOOKUP(F128,price[],2,FALSE),"")</f>
        <v>Нескладська позиція</v>
      </c>
      <c r="H128" s="36" t="str">
        <f>IFERROR(VLOOKUP(F128,price[],3,FALSE),"")</f>
        <v>L- з'єднувач кутовий 12V для  LED 2030</v>
      </c>
      <c r="I128" s="37" t="str">
        <f>IFERROR(VLOOKUP(F128,price[],4,FALSE),"")</f>
        <v>шт</v>
      </c>
      <c r="J128" s="37">
        <f>IFERROR(VLOOKUP(F128,price[],5,FALSE)*1.2,"")</f>
        <v>1.86948</v>
      </c>
      <c r="K128" s="38">
        <f t="shared" si="1"/>
        <v>1.86948</v>
      </c>
      <c r="L128" s="48"/>
    </row>
    <row r="129" spans="1:12" ht="51">
      <c r="A129" s="1"/>
      <c r="B129" s="2"/>
      <c r="C129" s="3"/>
      <c r="D129" s="39"/>
      <c r="E129" s="39"/>
      <c r="F129" s="34" t="s">
        <v>18</v>
      </c>
      <c r="G129" s="35" t="str">
        <f>IFERROR(VLOOKUP(F129,price[],2,FALSE),"")</f>
        <v>Нескладська позиція</v>
      </c>
      <c r="H129" s="36" t="str">
        <f>IFERROR(VLOOKUP(F129,price[],3,FALSE),"")</f>
        <v>Світильник LED 2010 нижній 12V/1.7W RGB нержавіюча сталь матова 52х52мм</v>
      </c>
      <c r="I129" s="37" t="str">
        <f>IFERROR(VLOOKUP(F129,price[],4,FALSE),"")</f>
        <v>шт</v>
      </c>
      <c r="J129" s="37">
        <f>IFERROR(VLOOKUP(F129,price[],5,FALSE)*1.2,"")</f>
        <v>25.258943999999996</v>
      </c>
      <c r="K129" s="38">
        <f t="shared" si="1"/>
        <v>25.258943999999996</v>
      </c>
      <c r="L129" s="49" t="s">
        <v>19</v>
      </c>
    </row>
    <row r="130" spans="1:12" ht="64.5" customHeight="1">
      <c r="A130" s="1"/>
      <c r="B130" s="2"/>
      <c r="C130" s="3"/>
      <c r="D130" s="39"/>
      <c r="E130" s="39"/>
      <c r="F130" s="34" t="s">
        <v>130</v>
      </c>
      <c r="G130" s="35" t="str">
        <f>IFERROR(VLOOKUP(F130,price[],2,FALSE),"")</f>
        <v>Складська позиція</v>
      </c>
      <c r="H130" s="36" t="str">
        <f>IFERROR(VLOOKUP(F130,price[],3,FALSE),"")</f>
        <v>Стрічка LED 2014 пластикова біла 12V/24W RGB 5000мм (300)</v>
      </c>
      <c r="I130" s="37" t="str">
        <f>IFERROR(VLOOKUP(F130,price[],4,FALSE),"")</f>
        <v>шт</v>
      </c>
      <c r="J130" s="37">
        <f>IFERROR(VLOOKUP(F130,price[],5,FALSE)*1.2,"")</f>
        <v>100.138272</v>
      </c>
      <c r="K130" s="38">
        <f t="shared" si="1"/>
        <v>100.138272</v>
      </c>
      <c r="L130" s="41"/>
    </row>
    <row r="131" spans="1:12" ht="62.25" customHeight="1">
      <c r="A131" s="1"/>
      <c r="B131" s="2"/>
      <c r="C131" s="3"/>
      <c r="D131" s="39"/>
      <c r="E131" s="39"/>
      <c r="F131" s="34" t="s">
        <v>131</v>
      </c>
      <c r="G131" s="35" t="str">
        <f>IFERROR(VLOOKUP(F131,price[],2,FALSE),"")</f>
        <v>Нескладська позиція</v>
      </c>
      <c r="H131" s="36" t="str">
        <f>IFERROR(VLOOKUP(F131,price[],3,FALSE),"")</f>
        <v>Стрічка LED 2016 пластикова біла 12V/36W RGB 5000мм (150)</v>
      </c>
      <c r="I131" s="37" t="str">
        <f>IFERROR(VLOOKUP(F131,price[],4,FALSE),"")</f>
        <v>шт</v>
      </c>
      <c r="J131" s="37">
        <f>IFERROR(VLOOKUP(F131,price[],5,FALSE)*1.2,"")</f>
        <v>143.06859600000001</v>
      </c>
      <c r="K131" s="38">
        <f t="shared" si="1"/>
        <v>143.06859600000001</v>
      </c>
      <c r="L131" s="41"/>
    </row>
    <row r="132" spans="1:12" ht="30" customHeight="1">
      <c r="A132" s="1"/>
      <c r="B132" s="2"/>
      <c r="C132" s="3"/>
      <c r="D132" s="166" t="s">
        <v>132</v>
      </c>
      <c r="E132" s="144"/>
      <c r="F132" s="42" t="s">
        <v>133</v>
      </c>
      <c r="G132" s="35" t="str">
        <f>IFERROR(VLOOKUP(F132,price[],2,FALSE),"")</f>
        <v>Нескладська позиція</v>
      </c>
      <c r="H132" s="36" t="str">
        <f>IFERROR(VLOOKUP(F132,price[],3,FALSE),"")</f>
        <v>Кабель LED RGB стрічка/стрічка для стрічок LED 2014/2016 колір білий 50мм</v>
      </c>
      <c r="I132" s="37" t="str">
        <f>IFERROR(VLOOKUP(F132,price[],4,FALSE),"")</f>
        <v>шт</v>
      </c>
      <c r="J132" s="37">
        <f>IFERROR(VLOOKUP(F132,price[],5,FALSE)*1.2,"")</f>
        <v>2.300268</v>
      </c>
      <c r="K132" s="38">
        <f t="shared" si="1"/>
        <v>2.300268</v>
      </c>
      <c r="L132" s="41"/>
    </row>
    <row r="133" spans="1:12" ht="24">
      <c r="A133" s="1"/>
      <c r="B133" s="2"/>
      <c r="C133" s="3"/>
      <c r="D133" s="166"/>
      <c r="E133" s="144"/>
      <c r="F133" s="42" t="s">
        <v>134</v>
      </c>
      <c r="G133" s="35" t="str">
        <f>IFERROR(VLOOKUP(F133,price[],2,FALSE),"")</f>
        <v>Нескладська позиція</v>
      </c>
      <c r="H133" s="36" t="str">
        <f>IFERROR(VLOOKUP(F133,price[],3,FALSE),"")</f>
        <v>Кабель LED RGB стрічка/стрічка для стрічок LED 2014/2016 колір білий 2000мм</v>
      </c>
      <c r="I133" s="37" t="str">
        <f>IFERROR(VLOOKUP(F133,price[],4,FALSE),"")</f>
        <v>шт</v>
      </c>
      <c r="J133" s="37">
        <f>IFERROR(VLOOKUP(F133,price[],5,FALSE)*1.2,"")</f>
        <v>3.1137239999999999</v>
      </c>
      <c r="K133" s="38">
        <f t="shared" si="1"/>
        <v>3.1137239999999999</v>
      </c>
      <c r="L133" s="41"/>
    </row>
    <row r="134" spans="1:12" ht="24">
      <c r="A134" s="1"/>
      <c r="B134" s="2"/>
      <c r="C134" s="3"/>
      <c r="D134" s="166"/>
      <c r="E134" s="144"/>
      <c r="F134" s="42" t="s">
        <v>135</v>
      </c>
      <c r="G134" s="35" t="str">
        <f>IFERROR(VLOOKUP(F134,price[],2,FALSE),"")</f>
        <v>Нескладська позиція</v>
      </c>
      <c r="H134" s="36" t="str">
        <f>IFERROR(VLOOKUP(F134,price[],3,FALSE),"")</f>
        <v>Кабель LED RGB стрічка/стрічка для стрічок LED 2014/2016 колір білий 500мм</v>
      </c>
      <c r="I134" s="37" t="str">
        <f>IFERROR(VLOOKUP(F134,price[],4,FALSE),"")</f>
        <v>шт</v>
      </c>
      <c r="J134" s="37">
        <f>IFERROR(VLOOKUP(F134,price[],5,FALSE)*1.2,"")</f>
        <v>2.798292</v>
      </c>
      <c r="K134" s="38">
        <f t="shared" si="1"/>
        <v>2.798292</v>
      </c>
      <c r="L134" s="41"/>
    </row>
    <row r="135" spans="1:12" ht="24.75" customHeight="1">
      <c r="A135" s="1"/>
      <c r="B135" s="2"/>
      <c r="C135" s="3"/>
      <c r="D135" s="166"/>
      <c r="E135" s="50"/>
      <c r="F135" s="42" t="s">
        <v>136</v>
      </c>
      <c r="G135" s="35" t="str">
        <f>IFERROR(VLOOKUP(F135,price[],2,FALSE),"")</f>
        <v>Нескладська позиція</v>
      </c>
      <c r="H135" s="36" t="str">
        <f>IFERROR(VLOOKUP(F135,price[],3,FALSE),"")</f>
        <v>Роз'єм для стрічок LED RGB 2014/2016</v>
      </c>
      <c r="I135" s="37" t="str">
        <f>IFERROR(VLOOKUP(F135,price[],4,FALSE),"")</f>
        <v>шт</v>
      </c>
      <c r="J135" s="37">
        <f>IFERROR(VLOOKUP(F135,price[],5,FALSE)*1.2,"")</f>
        <v>1.2699240000000001</v>
      </c>
      <c r="K135" s="38">
        <f t="shared" ref="K135:K197" si="3">IFERROR(J135*(1-$K$5),"")</f>
        <v>1.2699240000000001</v>
      </c>
      <c r="L135" s="41"/>
    </row>
    <row r="136" spans="1:12" ht="34.5" customHeight="1">
      <c r="A136" s="1"/>
      <c r="B136" s="2"/>
      <c r="C136" s="3"/>
      <c r="D136" s="166"/>
      <c r="E136" s="50"/>
      <c r="F136" s="42" t="s">
        <v>137</v>
      </c>
      <c r="G136" s="35" t="str">
        <f>IFERROR(VLOOKUP(F136,price[],2,FALSE),"")</f>
        <v>Нескладська позиція</v>
      </c>
      <c r="H136" s="36" t="str">
        <f>IFERROR(VLOOKUP(F136,price[],3,FALSE),"")</f>
        <v>L- з'єднувач кутовий 12V для  LED 2014</v>
      </c>
      <c r="I136" s="37" t="str">
        <f>IFERROR(VLOOKUP(F136,price[],4,FALSE),"")</f>
        <v>шт</v>
      </c>
      <c r="J136" s="37">
        <f>IFERROR(VLOOKUP(F136,price[],5,FALSE)*1.2,"")</f>
        <v>1.8550679999999999</v>
      </c>
      <c r="K136" s="38">
        <f t="shared" si="3"/>
        <v>1.8550679999999999</v>
      </c>
      <c r="L136" s="41"/>
    </row>
    <row r="137" spans="1:12" ht="24">
      <c r="A137" s="1"/>
      <c r="B137" s="2"/>
      <c r="C137" s="3"/>
      <c r="D137" s="166"/>
      <c r="E137" s="186"/>
      <c r="F137" s="42" t="s">
        <v>138</v>
      </c>
      <c r="G137" s="35" t="str">
        <f>IFERROR(VLOOKUP(F137,price[],2,FALSE),"")</f>
        <v>Нескладська позиція</v>
      </c>
      <c r="H137" s="36" t="str">
        <f>IFERROR(VLOOKUP(F137,price[],3,FALSE),"")</f>
        <v>Кабель LED стрічка/мікшер RGB для стрічок LED 2014/2016 білий 2м</v>
      </c>
      <c r="I137" s="37" t="str">
        <f>IFERROR(VLOOKUP(F137,price[],4,FALSE),"")</f>
        <v>шт</v>
      </c>
      <c r="J137" s="37">
        <f>IFERROR(VLOOKUP(F137,price[],5,FALSE)*1.2,"")</f>
        <v>2.7450839999999999</v>
      </c>
      <c r="K137" s="38">
        <f t="shared" si="3"/>
        <v>2.7450839999999999</v>
      </c>
      <c r="L137" s="41"/>
    </row>
    <row r="138" spans="1:12" ht="24">
      <c r="A138" s="1"/>
      <c r="B138" s="2"/>
      <c r="C138" s="3"/>
      <c r="D138" s="166"/>
      <c r="E138" s="186"/>
      <c r="F138" s="42" t="s">
        <v>139</v>
      </c>
      <c r="G138" s="35" t="str">
        <f>IFERROR(VLOOKUP(F138,price[],2,FALSE),"")</f>
        <v>Нескладська позиція</v>
      </c>
      <c r="H138" s="36" t="str">
        <f>IFERROR(VLOOKUP(F138,price[],3,FALSE),"")</f>
        <v>Кабель LED стрічка/мікшер RGB для стрічок LED 2014/2016 білий 4м</v>
      </c>
      <c r="I138" s="37" t="str">
        <f>IFERROR(VLOOKUP(F138,price[],4,FALSE),"")</f>
        <v>шт</v>
      </c>
      <c r="J138" s="37">
        <f>IFERROR(VLOOKUP(F138,price[],5,FALSE)*1.2,"")</f>
        <v>5.0743200000000002</v>
      </c>
      <c r="K138" s="38">
        <f t="shared" si="3"/>
        <v>5.0743200000000002</v>
      </c>
      <c r="L138" s="41"/>
    </row>
    <row r="139" spans="1:12" ht="24">
      <c r="A139" s="1"/>
      <c r="B139" s="2"/>
      <c r="C139" s="3"/>
      <c r="D139" s="166"/>
      <c r="E139" s="186"/>
      <c r="F139" s="42" t="s">
        <v>140</v>
      </c>
      <c r="G139" s="35" t="str">
        <f>IFERROR(VLOOKUP(F139,price[],2,FALSE),"")</f>
        <v>Складська позиція</v>
      </c>
      <c r="H139" s="36" t="str">
        <f>IFERROR(VLOOKUP(F139,price[],3,FALSE),"")</f>
        <v>Кабель LED стрічка/мікшер RGB для стрічки LED 2014 білий 2500мм</v>
      </c>
      <c r="I139" s="37" t="str">
        <f>IFERROR(VLOOKUP(F139,price[],4,FALSE),"")</f>
        <v>шт</v>
      </c>
      <c r="J139" s="37">
        <f>IFERROR(VLOOKUP(F139,price[],5,FALSE)*1.2,"")</f>
        <v>3.0288599999999999</v>
      </c>
      <c r="K139" s="38">
        <f t="shared" si="3"/>
        <v>3.0288599999999999</v>
      </c>
      <c r="L139" s="41"/>
    </row>
    <row r="140" spans="1:12" ht="36" customHeight="1">
      <c r="A140" s="1"/>
      <c r="B140" s="2"/>
      <c r="C140" s="3"/>
      <c r="D140" s="144"/>
      <c r="E140" s="144"/>
      <c r="F140" s="34" t="s">
        <v>160</v>
      </c>
      <c r="G140" s="35" t="str">
        <f>IFERROR(VLOOKUP(F140,price[],2,FALSE),"")</f>
        <v>Нескладська позиція</v>
      </c>
      <c r="H140" s="36" t="str">
        <f>IFERROR(VLOOKUP(F140,price[],3,FALSE),"")</f>
        <v>Стрічка LED 2012 12V/2W RGB 300мм пластик білий</v>
      </c>
      <c r="I140" s="37" t="str">
        <f>IFERROR(VLOOKUP(F140,price[],4,FALSE),"")</f>
        <v>шт</v>
      </c>
      <c r="J140" s="37">
        <f>IFERROR(VLOOKUP(F140,price[],5,FALSE)*1.2,"")</f>
        <v>23.481756000000001</v>
      </c>
      <c r="K140" s="38">
        <f t="shared" si="3"/>
        <v>23.481756000000001</v>
      </c>
      <c r="L140" s="41"/>
    </row>
    <row r="141" spans="1:12" ht="30" customHeight="1">
      <c r="A141" s="1"/>
      <c r="B141" s="2"/>
      <c r="C141" s="3"/>
      <c r="D141" s="144"/>
      <c r="E141" s="144"/>
      <c r="F141" s="34" t="s">
        <v>161</v>
      </c>
      <c r="G141" s="35" t="str">
        <f>IFERROR(VLOOKUP(F141,price[],2,FALSE),"")</f>
        <v>Нескладська позиція</v>
      </c>
      <c r="H141" s="36" t="str">
        <f>IFERROR(VLOOKUP(F141,price[],3,FALSE),"")</f>
        <v>Стрічка LED 2012 12V/12W RGB 2000мм пластик білий</v>
      </c>
      <c r="I141" s="37" t="str">
        <f>IFERROR(VLOOKUP(F141,price[],4,FALSE),"")</f>
        <v>шт</v>
      </c>
      <c r="J141" s="37">
        <f>IFERROR(VLOOKUP(F141,price[],5,FALSE)*1.2,"")</f>
        <v>155.72548800000001</v>
      </c>
      <c r="K141" s="38">
        <f t="shared" si="3"/>
        <v>155.72548800000001</v>
      </c>
      <c r="L141" s="41"/>
    </row>
    <row r="142" spans="1:12" ht="30" customHeight="1">
      <c r="A142" s="1"/>
      <c r="B142" s="2"/>
      <c r="C142" s="3"/>
      <c r="D142" s="182" t="s">
        <v>162</v>
      </c>
      <c r="E142" s="39"/>
      <c r="F142" s="34" t="s">
        <v>163</v>
      </c>
      <c r="G142" s="35" t="str">
        <f>IFERROR(VLOOKUP(F142,price[],2,FALSE),"")</f>
        <v>Складська позиція</v>
      </c>
      <c r="H142" s="36" t="str">
        <f>IFERROR(VLOOKUP(F142,price[],3,FALSE),"")</f>
        <v>Кабель LED стрічка/мікшер RGB для стрічки LED 2012 білий 2500мм</v>
      </c>
      <c r="I142" s="37" t="str">
        <f>IFERROR(VLOOKUP(F142,price[],4,FALSE),"")</f>
        <v>шт</v>
      </c>
      <c r="J142" s="37">
        <f>IFERROR(VLOOKUP(F142,price[],5,FALSE)*1.2,"")</f>
        <v>5.1096240000000002</v>
      </c>
      <c r="K142" s="38">
        <f t="shared" si="3"/>
        <v>5.1096240000000002</v>
      </c>
      <c r="L142" s="41"/>
    </row>
    <row r="143" spans="1:12" ht="22.5">
      <c r="A143" s="1"/>
      <c r="B143" s="2"/>
      <c r="C143" s="3"/>
      <c r="D143" s="182"/>
      <c r="E143" s="144"/>
      <c r="F143" s="34" t="s">
        <v>164</v>
      </c>
      <c r="G143" s="35" t="str">
        <f>IFERROR(VLOOKUP(F143,price[],2,FALSE),"")</f>
        <v>Нескладська позиція</v>
      </c>
      <c r="H143" s="36" t="str">
        <f>IFERROR(VLOOKUP(F143,price[],3,FALSE),"")</f>
        <v>Зєднувальний кабель кутовий LED 12V RGB 50мм</v>
      </c>
      <c r="I143" s="37" t="str">
        <f>IFERROR(VLOOKUP(F143,price[],4,FALSE),"")</f>
        <v>шт</v>
      </c>
      <c r="J143" s="37">
        <f>IFERROR(VLOOKUP(F143,price[],5,FALSE)*1.2,"")</f>
        <v>3.0922680000000002</v>
      </c>
      <c r="K143" s="38">
        <f t="shared" si="3"/>
        <v>3.0922680000000002</v>
      </c>
      <c r="L143" s="41"/>
    </row>
    <row r="144" spans="1:12" ht="22.5">
      <c r="A144" s="1"/>
      <c r="B144" s="2"/>
      <c r="C144" s="3"/>
      <c r="D144" s="182"/>
      <c r="E144" s="144"/>
      <c r="F144" s="34" t="s">
        <v>165</v>
      </c>
      <c r="G144" s="35" t="str">
        <f>IFERROR(VLOOKUP(F144,price[],2,FALSE),"")</f>
        <v>Нескладська позиція</v>
      </c>
      <c r="H144" s="36" t="str">
        <f>IFERROR(VLOOKUP(F144,price[],3,FALSE),"")</f>
        <v>Зєднувальний кабель кутовий LED 12V RGB 500мм</v>
      </c>
      <c r="I144" s="37" t="str">
        <f>IFERROR(VLOOKUP(F144,price[],4,FALSE),"")</f>
        <v>шт</v>
      </c>
      <c r="J144" s="37">
        <f>IFERROR(VLOOKUP(F144,price[],5,FALSE)*1.2,"")</f>
        <v>4.2813720000000002</v>
      </c>
      <c r="K144" s="38">
        <f t="shared" si="3"/>
        <v>4.2813720000000002</v>
      </c>
      <c r="L144" s="41"/>
    </row>
    <row r="145" spans="1:12" ht="22.5">
      <c r="A145" s="1"/>
      <c r="B145" s="2"/>
      <c r="C145" s="3"/>
      <c r="D145" s="182"/>
      <c r="E145" s="144"/>
      <c r="F145" s="34" t="s">
        <v>166</v>
      </c>
      <c r="G145" s="35" t="str">
        <f>IFERROR(VLOOKUP(F145,price[],2,FALSE),"")</f>
        <v>Нескладська позиція</v>
      </c>
      <c r="H145" s="36" t="str">
        <f>IFERROR(VLOOKUP(F145,price[],3,FALSE),"")</f>
        <v>Подовжуючий кабель LED RGB 1000мм</v>
      </c>
      <c r="I145" s="37" t="str">
        <f>IFERROR(VLOOKUP(F145,price[],4,FALSE),"")</f>
        <v>шт</v>
      </c>
      <c r="J145" s="37">
        <f>IFERROR(VLOOKUP(F145,price[],5,FALSE)*1.2,"")</f>
        <v>4.5306600000000001</v>
      </c>
      <c r="K145" s="38">
        <f t="shared" si="3"/>
        <v>4.5306600000000001</v>
      </c>
      <c r="L145" s="41"/>
    </row>
    <row r="146" spans="1:12" ht="37.5" customHeight="1">
      <c r="A146" s="1"/>
      <c r="B146" s="2"/>
      <c r="C146" s="3"/>
      <c r="D146" s="183" t="s">
        <v>167</v>
      </c>
      <c r="E146" s="50"/>
      <c r="F146" s="42" t="s">
        <v>168</v>
      </c>
      <c r="G146" s="35" t="str">
        <f>IFERROR(VLOOKUP(F146,price[],2,FALSE),"")</f>
        <v>Нескладська позиція</v>
      </c>
      <c r="H146" s="36" t="str">
        <f>IFERROR(VLOOKUP(F146,price[],3,FALSE),"")</f>
        <v>Пульт дистанційного керування RGB 12В пластиковий</v>
      </c>
      <c r="I146" s="37" t="str">
        <f>IFERROR(VLOOKUP(F146,price[],4,FALSE),"")</f>
        <v>шт</v>
      </c>
      <c r="J146" s="37">
        <f>IFERROR(VLOOKUP(F146,price[],5,FALSE)*1.2,"")</f>
        <v>35.486592000000002</v>
      </c>
      <c r="K146" s="38">
        <f t="shared" si="3"/>
        <v>35.486592000000002</v>
      </c>
      <c r="L146" s="41"/>
    </row>
    <row r="147" spans="1:12" ht="33" customHeight="1">
      <c r="A147" s="1"/>
      <c r="B147" s="2"/>
      <c r="C147" s="3"/>
      <c r="D147" s="184"/>
      <c r="E147" s="50"/>
      <c r="F147" s="42" t="s">
        <v>169</v>
      </c>
      <c r="G147" s="35" t="str">
        <f>IFERROR(VLOOKUP(F147,price[],2,FALSE),"")</f>
        <v>Нескладська позиція</v>
      </c>
      <c r="H147" s="36" t="str">
        <f>IFERROR(VLOOKUP(F147,price[],3,FALSE),"")</f>
        <v>Мікшер RGB з розгалужувачем на 4 виходи 12V 30Вт пластиковий білий</v>
      </c>
      <c r="I147" s="37" t="str">
        <f>IFERROR(VLOOKUP(F147,price[],4,FALSE),"")</f>
        <v>шт</v>
      </c>
      <c r="J147" s="37">
        <f>IFERROR(VLOOKUP(F147,price[],5,FALSE)*1.2,"")</f>
        <v>38.858291999999999</v>
      </c>
      <c r="K147" s="38">
        <f t="shared" si="3"/>
        <v>38.858291999999999</v>
      </c>
      <c r="L147" s="41"/>
    </row>
    <row r="148" spans="1:12" ht="39.75" customHeight="1">
      <c r="A148" s="1"/>
      <c r="B148" s="2"/>
      <c r="C148" s="3"/>
      <c r="D148" s="184"/>
      <c r="E148" s="39"/>
      <c r="F148" s="51" t="s">
        <v>171</v>
      </c>
      <c r="G148" s="35" t="str">
        <f>IFERROR(VLOOKUP(F148,price[],2,FALSE),"")</f>
        <v>Складська позиція</v>
      </c>
      <c r="H148" s="36" t="str">
        <f>IFERROR(VLOOKUP(F148,price[],3,FALSE),"")</f>
        <v>Мікшер RGB з пультом дистанційного управління 12V/30W пластиковий білий</v>
      </c>
      <c r="I148" s="37" t="str">
        <f>IFERROR(VLOOKUP(F148,price[],4,FALSE),"")</f>
        <v>шт</v>
      </c>
      <c r="J148" s="37">
        <f>IFERROR(VLOOKUP(F148,price[],5,FALSE)*1.2,"")</f>
        <v>66.833628000000004</v>
      </c>
      <c r="K148" s="38">
        <f t="shared" si="3"/>
        <v>66.833628000000004</v>
      </c>
      <c r="L148" s="41"/>
    </row>
    <row r="149" spans="1:12" ht="27.75" customHeight="1">
      <c r="A149" s="1"/>
      <c r="B149" s="2"/>
      <c r="C149" s="3"/>
      <c r="D149" s="185"/>
      <c r="E149" s="39"/>
      <c r="F149" s="42" t="s">
        <v>170</v>
      </c>
      <c r="G149" s="35" t="str">
        <f>IFERROR(VLOOKUP(F149,price[],2,FALSE),"")</f>
        <v>Складська позиція</v>
      </c>
      <c r="H149" s="36" t="str">
        <f>IFERROR(VLOOKUP(F149,price[],3,FALSE),"")</f>
        <v>Розподілювач RGB на 9 виходів пластиковий білий</v>
      </c>
      <c r="I149" s="37" t="str">
        <f>IFERROR(VLOOKUP(F149,price[],4,FALSE),"")</f>
        <v>шт</v>
      </c>
      <c r="J149" s="37">
        <f>IFERROR(VLOOKUP(F149,price[],5,FALSE)*1.2,"")</f>
        <v>3.9743759999999999</v>
      </c>
      <c r="K149" s="38">
        <f t="shared" si="3"/>
        <v>3.9743759999999999</v>
      </c>
      <c r="L149" s="41"/>
    </row>
    <row r="150" spans="1:12" ht="24">
      <c r="A150" s="1"/>
      <c r="B150" s="2"/>
      <c r="C150" s="3"/>
      <c r="D150" s="144"/>
      <c r="E150" s="144"/>
      <c r="F150" s="34" t="s">
        <v>8</v>
      </c>
      <c r="G150" s="35" t="str">
        <f>IFERROR(VLOOKUP(F150,price[],2,FALSE),"")</f>
        <v>Нескладська позиція</v>
      </c>
      <c r="H150" s="36" t="str">
        <f>IFERROR(VLOOKUP(F150,price[],3,FALSE),"")</f>
        <v>Світильник LED 2034 12V/17W алюміній хром. холодне біле світло 4000K</v>
      </c>
      <c r="I150" s="37" t="str">
        <f>IFERROR(VLOOKUP(F150,price[],4,FALSE),"")</f>
        <v>шт</v>
      </c>
      <c r="J150" s="37">
        <f>IFERROR(VLOOKUP(F150,price[],5,FALSE)*1.2,"")</f>
        <v>39.392435999999996</v>
      </c>
      <c r="K150" s="38">
        <f t="shared" si="3"/>
        <v>39.392435999999996</v>
      </c>
      <c r="L150" s="140"/>
    </row>
    <row r="151" spans="1:12" ht="24">
      <c r="A151" s="1"/>
      <c r="B151" s="2"/>
      <c r="C151" s="3"/>
      <c r="D151" s="144"/>
      <c r="E151" s="144"/>
      <c r="F151" s="34" t="s">
        <v>9</v>
      </c>
      <c r="G151" s="35" t="str">
        <f>IFERROR(VLOOKUP(F151,price[],2,FALSE),"")</f>
        <v>Нескладська позиція</v>
      </c>
      <c r="H151" s="36" t="str">
        <f>IFERROR(VLOOKUP(F151,price[],3,FALSE),"")</f>
        <v>Світильник LED 2034 12V/17W алюміній чорний холодне біле світло 4000K</v>
      </c>
      <c r="I151" s="37" t="str">
        <f>IFERROR(VLOOKUP(F151,price[],4,FALSE),"")</f>
        <v>шт</v>
      </c>
      <c r="J151" s="37">
        <f>IFERROR(VLOOKUP(F151,price[],5,FALSE)*1.2,"")</f>
        <v>40.668863999999999</v>
      </c>
      <c r="K151" s="38">
        <f t="shared" si="3"/>
        <v>40.668863999999999</v>
      </c>
      <c r="L151" s="140"/>
    </row>
    <row r="152" spans="1:12" ht="24">
      <c r="A152" s="1"/>
      <c r="B152" s="2"/>
      <c r="C152" s="3"/>
      <c r="D152" s="144"/>
      <c r="E152" s="144"/>
      <c r="F152" s="34" t="s">
        <v>10</v>
      </c>
      <c r="G152" s="35" t="str">
        <f>IFERROR(VLOOKUP(F152,price[],2,FALSE),"")</f>
        <v>Нескладська позиція</v>
      </c>
      <c r="H152" s="36" t="str">
        <f>IFERROR(VLOOKUP(F152,price[],3,FALSE),"")</f>
        <v>Світильник LED 2035 12V/1,5W алюміній хром. холодне біле світло 4000K</v>
      </c>
      <c r="I152" s="37" t="str">
        <f>IFERROR(VLOOKUP(F152,price[],4,FALSE),"")</f>
        <v>шт</v>
      </c>
      <c r="J152" s="37">
        <f>IFERROR(VLOOKUP(F152,price[],5,FALSE)*1.2,"")</f>
        <v>30.579203999999997</v>
      </c>
      <c r="K152" s="38">
        <f t="shared" si="3"/>
        <v>30.579203999999997</v>
      </c>
      <c r="L152" s="140"/>
    </row>
    <row r="153" spans="1:12" ht="24">
      <c r="A153" s="1"/>
      <c r="B153" s="2"/>
      <c r="C153" s="3"/>
      <c r="D153" s="144"/>
      <c r="E153" s="144"/>
      <c r="F153" s="34" t="s">
        <v>11</v>
      </c>
      <c r="G153" s="35" t="str">
        <f>IFERROR(VLOOKUP(F153,price[],2,FALSE),"")</f>
        <v>Нескладська позиція</v>
      </c>
      <c r="H153" s="36" t="str">
        <f>IFERROR(VLOOKUP(F153,price[],3,FALSE),"")</f>
        <v>Світильник LED 2035 12V/1,5W алюміній чорний холодне біле світло 4000K</v>
      </c>
      <c r="I153" s="37" t="str">
        <f>IFERROR(VLOOKUP(F153,price[],4,FALSE),"")</f>
        <v>шт</v>
      </c>
      <c r="J153" s="37">
        <f>IFERROR(VLOOKUP(F153,price[],5,FALSE)*1.2,"")</f>
        <v>31.215143999999995</v>
      </c>
      <c r="K153" s="38">
        <f t="shared" si="3"/>
        <v>31.215143999999995</v>
      </c>
      <c r="L153" s="140"/>
    </row>
    <row r="154" spans="1:12" ht="66" customHeight="1">
      <c r="A154" s="1"/>
      <c r="B154" s="2"/>
      <c r="C154" s="3"/>
      <c r="D154" s="144"/>
      <c r="E154" s="39"/>
      <c r="F154" s="34" t="s">
        <v>12</v>
      </c>
      <c r="G154" s="35" t="str">
        <f>IFERROR(VLOOKUP(F154,price[],2,FALSE),"")</f>
        <v>Складська позиція</v>
      </c>
      <c r="H154" s="36" t="str">
        <f>IFERROR(VLOOKUP(F154,price[],3,FALSE),"")</f>
        <v>Світильник LED 2018 срібно-сірий 12V/2W тепле біле світло бокове кріплення</v>
      </c>
      <c r="I154" s="37" t="str">
        <f>IFERROR(VLOOKUP(F154,price[],4,FALSE),"")</f>
        <v>шт</v>
      </c>
      <c r="J154" s="37">
        <f>IFERROR(VLOOKUP(F154,price[],5,FALSE)*1.2,"")</f>
        <v>39.092675999999997</v>
      </c>
      <c r="K154" s="38">
        <f t="shared" si="3"/>
        <v>39.092675999999997</v>
      </c>
      <c r="L154" s="140" t="s">
        <v>13</v>
      </c>
    </row>
    <row r="155" spans="1:12" ht="74.25" customHeight="1">
      <c r="A155" s="1"/>
      <c r="B155" s="2"/>
      <c r="C155" s="3"/>
      <c r="D155" s="144"/>
      <c r="E155" s="39"/>
      <c r="F155" s="34" t="s">
        <v>14</v>
      </c>
      <c r="G155" s="35" t="str">
        <f>IFERROR(VLOOKUP(F155,price[],2,FALSE),"")</f>
        <v>Складська позиція</v>
      </c>
      <c r="H155" s="36" t="str">
        <f>IFERROR(VLOOKUP(F155,price[],3,FALSE),"")</f>
        <v>Світильник LED 2018 срібно-сірий 12V/2W тепле біле світло нижнє кріплення</v>
      </c>
      <c r="I155" s="37" t="str">
        <f>IFERROR(VLOOKUP(F155,price[],4,FALSE),"")</f>
        <v>шт</v>
      </c>
      <c r="J155" s="37">
        <f>IFERROR(VLOOKUP(F155,price[],5,FALSE)*1.2,"")</f>
        <v>41.804088</v>
      </c>
      <c r="K155" s="38">
        <f t="shared" si="3"/>
        <v>41.804088</v>
      </c>
      <c r="L155" s="140"/>
    </row>
    <row r="156" spans="1:12" ht="28.5" customHeight="1">
      <c r="A156" s="1"/>
      <c r="B156" s="2"/>
      <c r="C156" s="3"/>
      <c r="D156" s="144"/>
      <c r="E156" s="144"/>
      <c r="F156" s="34" t="s">
        <v>172</v>
      </c>
      <c r="G156" s="35" t="str">
        <f>IFERROR(VLOOKUP(F156,price[],2,FALSE),"")</f>
        <v>Складська позиція</v>
      </c>
      <c r="H156" s="36" t="str">
        <f>IFERROR(VLOOKUP(F156,price[],3,FALSE),"")</f>
        <v>Світильник LED 2019 12V/0.2W нержавіюча сталь холодне біле світло</v>
      </c>
      <c r="I156" s="37" t="str">
        <f>IFERROR(VLOOKUP(F156,price[],4,FALSE),"")</f>
        <v>шт</v>
      </c>
      <c r="J156" s="37">
        <f>IFERROR(VLOOKUP(F156,price[],5,FALSE)*1.2,"")</f>
        <v>4.06128</v>
      </c>
      <c r="K156" s="38">
        <f t="shared" si="3"/>
        <v>4.06128</v>
      </c>
      <c r="L156" s="41"/>
    </row>
    <row r="157" spans="1:12" ht="26.25" customHeight="1">
      <c r="A157" s="1"/>
      <c r="B157" s="2"/>
      <c r="C157" s="3"/>
      <c r="D157" s="144"/>
      <c r="E157" s="144"/>
      <c r="F157" s="34" t="s">
        <v>173</v>
      </c>
      <c r="G157" s="35" t="str">
        <f>IFERROR(VLOOKUP(F157,price[],2,FALSE),"")</f>
        <v>Нескладська позиція</v>
      </c>
      <c r="H157" s="36" t="str">
        <f>IFERROR(VLOOKUP(F157,price[],3,FALSE),"")</f>
        <v>Світильник LED2019  12В/0,2Вт, нержавіюча сталь</v>
      </c>
      <c r="I157" s="37" t="str">
        <f>IFERROR(VLOOKUP(F157,price[],4,FALSE),"")</f>
        <v>шт</v>
      </c>
      <c r="J157" s="37">
        <f>IFERROR(VLOOKUP(F157,price[],5,FALSE)*1.2,"")</f>
        <v>4.2190079999999996</v>
      </c>
      <c r="K157" s="38">
        <f t="shared" si="3"/>
        <v>4.2190079999999996</v>
      </c>
      <c r="L157" s="41"/>
    </row>
    <row r="158" spans="1:12" ht="36" customHeight="1">
      <c r="A158" s="1"/>
      <c r="B158" s="2"/>
      <c r="C158" s="3"/>
      <c r="D158" s="144"/>
      <c r="E158" s="144"/>
      <c r="F158" s="42" t="s">
        <v>174</v>
      </c>
      <c r="G158" s="35" t="str">
        <f>IFERROR(VLOOKUP(F158,price[],2,FALSE),"")</f>
        <v>Нескладська позиція</v>
      </c>
      <c r="H158" s="36" t="str">
        <f>IFERROR(VLOOKUP(F158,price[],3,FALSE),"")</f>
        <v>Світильник LED 2028 12V/0,34W нерж. сталь матова тепле біле світло 2700K</v>
      </c>
      <c r="I158" s="37" t="str">
        <f>IFERROR(VLOOKUP(F158,price[],4,FALSE),"")</f>
        <v>шт</v>
      </c>
      <c r="J158" s="37">
        <f>IFERROR(VLOOKUP(F158,price[],5,FALSE)*1.2,"")</f>
        <v>21.532319999999999</v>
      </c>
      <c r="K158" s="38">
        <f t="shared" si="3"/>
        <v>21.532319999999999</v>
      </c>
      <c r="L158" s="41"/>
    </row>
    <row r="159" spans="1:12" ht="24">
      <c r="A159" s="1"/>
      <c r="B159" s="2"/>
      <c r="C159" s="3"/>
      <c r="D159" s="144"/>
      <c r="E159" s="144"/>
      <c r="F159" s="42" t="s">
        <v>175</v>
      </c>
      <c r="G159" s="35" t="str">
        <f>IFERROR(VLOOKUP(F159,price[],2,FALSE),"")</f>
        <v>Нескладська позиція</v>
      </c>
      <c r="H159" s="36" t="str">
        <f>IFERROR(VLOOKUP(F159,price[],3,FALSE),"")</f>
        <v>Світильник LED 2028 12V/0,34W нерж. сталь чорна тепле біле світло 2700K</v>
      </c>
      <c r="I159" s="37" t="str">
        <f>IFERROR(VLOOKUP(F159,price[],4,FALSE),"")</f>
        <v>шт</v>
      </c>
      <c r="J159" s="37">
        <f>IFERROR(VLOOKUP(F159,price[],5,FALSE)*1.2,"")</f>
        <v>23.010023999999998</v>
      </c>
      <c r="K159" s="38">
        <f t="shared" si="3"/>
        <v>23.010023999999998</v>
      </c>
      <c r="L159" s="41"/>
    </row>
    <row r="160" spans="1:12" ht="24">
      <c r="A160" s="1"/>
      <c r="B160" s="2"/>
      <c r="C160" s="3"/>
      <c r="D160" s="144"/>
      <c r="E160" s="144"/>
      <c r="F160" s="42" t="s">
        <v>72</v>
      </c>
      <c r="G160" s="35" t="str">
        <f>IFERROR(VLOOKUP(F160,price[],2,FALSE),"")</f>
        <v>Нескладська позиція</v>
      </c>
      <c r="H160" s="36" t="str">
        <f>IFERROR(VLOOKUP(F160,price[],3,FALSE),"")</f>
        <v>Світильник LED 2036 12V/3.6W алюміній/пластик тепле біле світло 3000K</v>
      </c>
      <c r="I160" s="37" t="str">
        <f>IFERROR(VLOOKUP(F160,price[],4,FALSE),"")</f>
        <v>шт</v>
      </c>
      <c r="J160" s="37">
        <f>IFERROR(VLOOKUP(F160,price[],5,FALSE)*1.2,"")</f>
        <v>28.642968</v>
      </c>
      <c r="K160" s="38">
        <f t="shared" si="3"/>
        <v>28.642968</v>
      </c>
      <c r="L160" s="140"/>
    </row>
    <row r="161" spans="1:12" ht="24">
      <c r="A161" s="1"/>
      <c r="B161" s="2"/>
      <c r="C161" s="3"/>
      <c r="D161" s="144"/>
      <c r="E161" s="144"/>
      <c r="F161" s="34" t="s">
        <v>73</v>
      </c>
      <c r="G161" s="35" t="str">
        <f>IFERROR(VLOOKUP(F161,price[],2,FALSE),"")</f>
        <v>Нескладська позиція</v>
      </c>
      <c r="H161" s="36" t="str">
        <f>IFERROR(VLOOKUP(F161,price[],3,FALSE),"")</f>
        <v>Світильник LED 2036 12V/3.6W алюміній/пластик холодне біле світло 4000K</v>
      </c>
      <c r="I161" s="37" t="str">
        <f>IFERROR(VLOOKUP(F161,price[],4,FALSE),"")</f>
        <v>шт</v>
      </c>
      <c r="J161" s="37">
        <f>IFERROR(VLOOKUP(F161,price[],5,FALSE)*1.2,"")</f>
        <v>28.642968</v>
      </c>
      <c r="K161" s="38">
        <f t="shared" si="3"/>
        <v>28.642968</v>
      </c>
      <c r="L161" s="140"/>
    </row>
    <row r="162" spans="1:12" ht="24">
      <c r="A162" s="1"/>
      <c r="B162" s="2"/>
      <c r="C162" s="3"/>
      <c r="D162" s="144"/>
      <c r="E162" s="144"/>
      <c r="F162" s="42" t="s">
        <v>74</v>
      </c>
      <c r="G162" s="35" t="str">
        <f>IFERROR(VLOOKUP(F162,price[],2,FALSE),"")</f>
        <v>Нескладська позиція</v>
      </c>
      <c r="H162" s="36" t="str">
        <f>IFERROR(VLOOKUP(F162,price[],3,FALSE),"")</f>
        <v>Світильник LED 2036 12V/3.6W алюміній/пластик холодне біле світло 5000K</v>
      </c>
      <c r="I162" s="37" t="str">
        <f>IFERROR(VLOOKUP(F162,price[],4,FALSE),"")</f>
        <v>шт</v>
      </c>
      <c r="J162" s="37">
        <f>IFERROR(VLOOKUP(F162,price[],5,FALSE)*1.2,"")</f>
        <v>30.608663999999997</v>
      </c>
      <c r="K162" s="38">
        <f t="shared" si="3"/>
        <v>30.608663999999997</v>
      </c>
      <c r="L162" s="140"/>
    </row>
    <row r="163" spans="1:12" ht="42" customHeight="1">
      <c r="A163" s="1"/>
      <c r="B163" s="2"/>
      <c r="C163" s="3"/>
      <c r="D163" s="144"/>
      <c r="E163" s="144"/>
      <c r="F163" s="43" t="s">
        <v>15</v>
      </c>
      <c r="G163" s="35" t="str">
        <f>IFERROR(VLOOKUP(F163,price[],2,FALSE),"")</f>
        <v>Складська позиція</v>
      </c>
      <c r="H163" s="36" t="str">
        <f>IFERROR(VLOOKUP(F163,price[],3,FALSE),"")</f>
        <v>Світильник LED 2001 колір: срібний 12V/1.7W денне світло 6400К</v>
      </c>
      <c r="I163" s="37" t="str">
        <f>IFERROR(VLOOKUP(F163,price[],4,FALSE),"")</f>
        <v>шт</v>
      </c>
      <c r="J163" s="37">
        <f>IFERROR(VLOOKUP(F163,price[],5,FALSE)*1.2,"")</f>
        <v>19.754783999999997</v>
      </c>
      <c r="K163" s="38">
        <f t="shared" si="3"/>
        <v>19.754783999999997</v>
      </c>
      <c r="L163" s="41"/>
    </row>
    <row r="164" spans="1:12" ht="59.25" customHeight="1">
      <c r="A164" s="1"/>
      <c r="B164" s="2"/>
      <c r="C164" s="3"/>
      <c r="D164" s="144"/>
      <c r="E164" s="144"/>
      <c r="F164" s="46" t="s">
        <v>16</v>
      </c>
      <c r="G164" s="35" t="str">
        <f>IFERROR(VLOOKUP(F164,price[],2,FALSE),"")</f>
        <v>Складська позиція</v>
      </c>
      <c r="H164" s="36" t="str">
        <f>IFERROR(VLOOKUP(F164,price[],3,FALSE),"")</f>
        <v>Світильник LED 2001 колір: білий 12V/1.7W денне світло 6400К</v>
      </c>
      <c r="I164" s="37" t="str">
        <f>IFERROR(VLOOKUP(F164,price[],4,FALSE),"")</f>
        <v>шт</v>
      </c>
      <c r="J164" s="37">
        <f>IFERROR(VLOOKUP(F164,price[],5,FALSE)*1.2,"")</f>
        <v>18.558011999999998</v>
      </c>
      <c r="K164" s="38">
        <f t="shared" si="3"/>
        <v>18.558011999999998</v>
      </c>
      <c r="L164" s="41"/>
    </row>
    <row r="165" spans="1:12" ht="54.75" customHeight="1">
      <c r="A165" s="1"/>
      <c r="B165" s="2"/>
      <c r="C165" s="3"/>
      <c r="D165" s="47"/>
      <c r="E165" s="47"/>
      <c r="F165" s="46" t="s">
        <v>92</v>
      </c>
      <c r="G165" s="35" t="str">
        <f>IFERROR(VLOOKUP(F165,price[],2,FALSE),"")</f>
        <v>Складська позиція</v>
      </c>
      <c r="H165" s="36" t="str">
        <f>IFERROR(VLOOKUP(F165,price[],3,FALSE),"")</f>
        <v>Світильник LED 2008 для підсвітки шухляд алюмінієвий колір: срібний 12V/1.5W холодне біле світло 405мм</v>
      </c>
      <c r="I165" s="37" t="str">
        <f>IFERROR(VLOOKUP(F165,price[],4,FALSE),"")</f>
        <v>шт</v>
      </c>
      <c r="J165" s="37">
        <f>IFERROR(VLOOKUP(F165,price[],5,FALSE)*1.2,"")</f>
        <v>41.193192000000003</v>
      </c>
      <c r="K165" s="38">
        <f t="shared" si="3"/>
        <v>41.193192000000003</v>
      </c>
      <c r="L165" s="41" t="s">
        <v>93</v>
      </c>
    </row>
    <row r="166" spans="1:12" ht="22.5">
      <c r="A166" s="1"/>
      <c r="B166" s="2"/>
      <c r="C166" s="3"/>
      <c r="D166" s="181"/>
      <c r="E166" s="144"/>
      <c r="F166" s="34" t="s">
        <v>176</v>
      </c>
      <c r="G166" s="35" t="str">
        <f>IFERROR(VLOOKUP(F166,price[],2,FALSE),"")</f>
        <v>Складська позиція</v>
      </c>
      <c r="H166" s="36" t="str">
        <f>IFERROR(VLOOKUP(F166,price[],3,FALSE),"")</f>
        <v>Здовжувач для LED 12V чорний 500мм</v>
      </c>
      <c r="I166" s="37" t="str">
        <f>IFERROR(VLOOKUP(F166,price[],4,FALSE),"")</f>
        <v>шт</v>
      </c>
      <c r="J166" s="37">
        <f>IFERROR(VLOOKUP(F166,price[],5,FALSE)*1.2,"")</f>
        <v>1.063896</v>
      </c>
      <c r="K166" s="38">
        <f t="shared" si="3"/>
        <v>1.063896</v>
      </c>
      <c r="L166" s="41"/>
    </row>
    <row r="167" spans="1:12" ht="22.5">
      <c r="A167" s="1"/>
      <c r="B167" s="2"/>
      <c r="C167" s="3"/>
      <c r="D167" s="181"/>
      <c r="E167" s="144"/>
      <c r="F167" s="34" t="s">
        <v>177</v>
      </c>
      <c r="G167" s="35" t="str">
        <f>IFERROR(VLOOKUP(F167,price[],2,FALSE),"")</f>
        <v>Складська позиція</v>
      </c>
      <c r="H167" s="36" t="str">
        <f>IFERROR(VLOOKUP(F167,price[],3,FALSE),"")</f>
        <v>Здовжувач для LED 12V чорний 1000мм</v>
      </c>
      <c r="I167" s="37" t="str">
        <f>IFERROR(VLOOKUP(F167,price[],4,FALSE),"")</f>
        <v>шт</v>
      </c>
      <c r="J167" s="37">
        <f>IFERROR(VLOOKUP(F167,price[],5,FALSE)*1.2,"")</f>
        <v>1.2902879999999999</v>
      </c>
      <c r="K167" s="38">
        <f t="shared" si="3"/>
        <v>1.2902879999999999</v>
      </c>
      <c r="L167" s="41"/>
    </row>
    <row r="168" spans="1:12" ht="22.5">
      <c r="A168" s="1"/>
      <c r="B168" s="2"/>
      <c r="C168" s="3"/>
      <c r="D168" s="181"/>
      <c r="E168" s="144"/>
      <c r="F168" s="34" t="s">
        <v>178</v>
      </c>
      <c r="G168" s="35" t="str">
        <f>IFERROR(VLOOKUP(F168,price[],2,FALSE),"")</f>
        <v>Складська позиція</v>
      </c>
      <c r="H168" s="36" t="str">
        <f>IFERROR(VLOOKUP(F168,price[],3,FALSE),"")</f>
        <v>Здовжувач для LED 12V чорний 2000мм</v>
      </c>
      <c r="I168" s="37" t="str">
        <f>IFERROR(VLOOKUP(F168,price[],4,FALSE),"")</f>
        <v>шт</v>
      </c>
      <c r="J168" s="37">
        <f>IFERROR(VLOOKUP(F168,price[],5,FALSE)*1.2,"")</f>
        <v>1.7035079999999998</v>
      </c>
      <c r="K168" s="38">
        <f t="shared" si="3"/>
        <v>1.7035079999999998</v>
      </c>
      <c r="L168" s="41"/>
    </row>
    <row r="169" spans="1:12" ht="25.5">
      <c r="A169" s="1"/>
      <c r="B169" s="2"/>
      <c r="C169" s="3"/>
      <c r="D169" s="178" t="s">
        <v>190</v>
      </c>
      <c r="E169" s="176"/>
      <c r="F169" s="42" t="s">
        <v>191</v>
      </c>
      <c r="G169" s="35" t="str">
        <f>IFERROR(VLOOKUP(F169,price[],2,FALSE),"")</f>
        <v>Складська позиція</v>
      </c>
      <c r="H169" s="36" t="str">
        <f>IFERROR(VLOOKUP(F169,price[],3,FALSE),"")</f>
        <v>Блок живлення для LED 12V/15W пластиковий чорний на 6 виходів зі шнуром з вилкою EU 250V 2000мм</v>
      </c>
      <c r="I169" s="37" t="str">
        <f>IFERROR(VLOOKUP(F169,price[],4,FALSE),"")</f>
        <v>шт</v>
      </c>
      <c r="J169" s="37">
        <f>IFERROR(VLOOKUP(F169,price[],5,FALSE)*1.2,"")</f>
        <v>22.924691999999997</v>
      </c>
      <c r="K169" s="38">
        <f t="shared" si="3"/>
        <v>22.924691999999997</v>
      </c>
      <c r="L169" s="52" t="s">
        <v>483</v>
      </c>
    </row>
    <row r="170" spans="1:12" ht="25.5">
      <c r="A170" s="1"/>
      <c r="B170" s="2"/>
      <c r="C170" s="3"/>
      <c r="D170" s="179"/>
      <c r="E170" s="176"/>
      <c r="F170" s="42" t="s">
        <v>192</v>
      </c>
      <c r="G170" s="35" t="str">
        <f>IFERROR(VLOOKUP(F170,price[],2,FALSE),"")</f>
        <v>Складська позиція</v>
      </c>
      <c r="H170" s="36" t="str">
        <f>IFERROR(VLOOKUP(F170,price[],3,FALSE),"")</f>
        <v>Блок живлення для LED 12V/30W пластиковий чорний на 6 виходів зі шнуром з вилкою EU 250V 2000мм</v>
      </c>
      <c r="I170" s="37" t="str">
        <f>IFERROR(VLOOKUP(F170,price[],4,FALSE),"")</f>
        <v>шт</v>
      </c>
      <c r="J170" s="37">
        <f>IFERROR(VLOOKUP(F170,price[],5,FALSE)*1.2,"")</f>
        <v>28.770071999999999</v>
      </c>
      <c r="K170" s="38">
        <f t="shared" si="3"/>
        <v>28.770071999999999</v>
      </c>
      <c r="L170" s="52" t="s">
        <v>483</v>
      </c>
    </row>
    <row r="171" spans="1:12" ht="35.25" customHeight="1">
      <c r="A171" s="1"/>
      <c r="B171" s="2"/>
      <c r="C171" s="3"/>
      <c r="D171" s="179"/>
      <c r="E171" s="53"/>
      <c r="F171" s="42" t="s">
        <v>461</v>
      </c>
      <c r="G171" s="35" t="str">
        <f>IFERROR(VLOOKUP(F171,price[],2,FALSE),"")</f>
        <v>Складська позиція</v>
      </c>
      <c r="H171" s="36" t="str">
        <f>IFERROR(VLOOKUP(F171,price[],3,FALSE),"")</f>
        <v>Блок живлення для LED 12V/0-20W пластиковий чорний на 6 виходів зі шнуром з вилкою EU 250V 2000мм</v>
      </c>
      <c r="I171" s="37" t="str">
        <f>IFERROR(VLOOKUP(F171,price[],4,FALSE),"")</f>
        <v>шт</v>
      </c>
      <c r="J171" s="37">
        <f>IFERROR(VLOOKUP(F171,price[],5,FALSE)*1.2,"")</f>
        <v>33.455219999999997</v>
      </c>
      <c r="K171" s="38">
        <f t="shared" si="3"/>
        <v>33.455219999999997</v>
      </c>
      <c r="L171" s="52" t="s">
        <v>483</v>
      </c>
    </row>
    <row r="172" spans="1:12" ht="53.25" customHeight="1">
      <c r="A172" s="1"/>
      <c r="B172" s="2"/>
      <c r="C172" s="3"/>
      <c r="D172" s="180"/>
      <c r="E172" s="54"/>
      <c r="F172" s="42" t="s">
        <v>196</v>
      </c>
      <c r="G172" s="35" t="str">
        <f>IFERROR(VLOOKUP(F172,price[],2,FALSE),"")</f>
        <v>Складська позиція</v>
      </c>
      <c r="H172" s="36" t="str">
        <f>IFERROR(VLOOKUP(F172,price[],3,FALSE),"")</f>
        <v>Блок живлення для LED 12V/0-60W пластиковий чорний на 6 виходів зі шнуром з вилкою EU 250V 2000мм</v>
      </c>
      <c r="I172" s="37" t="str">
        <f>IFERROR(VLOOKUP(F172,price[],4,FALSE),"")</f>
        <v>шт</v>
      </c>
      <c r="J172" s="37">
        <f>IFERROR(VLOOKUP(F172,price[],5,FALSE)*1.2,"")</f>
        <v>45.475307999999998</v>
      </c>
      <c r="K172" s="38">
        <f t="shared" si="3"/>
        <v>45.475307999999998</v>
      </c>
      <c r="L172" s="52" t="s">
        <v>483</v>
      </c>
    </row>
    <row r="173" spans="1:12" ht="37.5" customHeight="1">
      <c r="A173" s="1"/>
      <c r="B173" s="2"/>
      <c r="C173" s="3"/>
      <c r="D173" s="55" t="s">
        <v>2915</v>
      </c>
      <c r="E173" s="56"/>
      <c r="F173" s="42" t="s">
        <v>198</v>
      </c>
      <c r="G173" s="35" t="str">
        <f>IFERROR(VLOOKUP(F173,price[],2,FALSE),"")</f>
        <v>Нескладська позиція</v>
      </c>
      <c r="H173" s="36" t="str">
        <f>IFERROR(VLOOKUP(F173,price[],3,FALSE),"")</f>
        <v>Блок живлення для LED 12V/15W колір: чорний без виходу для вимикача</v>
      </c>
      <c r="I173" s="37" t="str">
        <f>IFERROR(VLOOKUP(F173,price[],4,FALSE),"")</f>
        <v>шт</v>
      </c>
      <c r="J173" s="37">
        <f>IFERROR(VLOOKUP(F173,price[],5,FALSE)*1.2,"")</f>
        <v>20.237771999999996</v>
      </c>
      <c r="K173" s="38">
        <f t="shared" si="3"/>
        <v>20.237771999999996</v>
      </c>
      <c r="L173" s="52" t="s">
        <v>482</v>
      </c>
    </row>
    <row r="174" spans="1:12" ht="38.25">
      <c r="A174" s="1"/>
      <c r="B174" s="2"/>
      <c r="C174" s="3"/>
      <c r="D174" s="57" t="s">
        <v>462</v>
      </c>
      <c r="E174" s="54"/>
      <c r="F174" s="42" t="s">
        <v>194</v>
      </c>
      <c r="G174" s="35" t="str">
        <f>IFERROR(VLOOKUP(F174,price[],2,FALSE),"")</f>
        <v>Складська позиція</v>
      </c>
      <c r="H174" s="36" t="str">
        <f>IFERROR(VLOOKUP(F174,price[],3,FALSE),"")</f>
        <v>Блок живлення для LED 12V/20W пластиковий чорний на 6 виходів 128x50.5x14мм</v>
      </c>
      <c r="I174" s="37" t="str">
        <f>IFERROR(VLOOKUP(F174,price[],4,FALSE),"")</f>
        <v>шт</v>
      </c>
      <c r="J174" s="37">
        <f>IFERROR(VLOOKUP(F174,price[],5,FALSE)*1.2,"")</f>
        <v>30.509375999999996</v>
      </c>
      <c r="K174" s="38">
        <f t="shared" si="3"/>
        <v>30.509375999999996</v>
      </c>
      <c r="L174" s="52" t="s">
        <v>482</v>
      </c>
    </row>
    <row r="175" spans="1:12" ht="28.5" customHeight="1">
      <c r="A175" s="1"/>
      <c r="B175" s="2"/>
      <c r="C175" s="3"/>
      <c r="D175" s="47"/>
      <c r="E175" s="54"/>
      <c r="F175" s="42" t="s">
        <v>197</v>
      </c>
      <c r="G175" s="35" t="str">
        <f>IFERROR(VLOOKUP(F175,price[],2,FALSE),"")</f>
        <v>Складська позиція</v>
      </c>
      <c r="H175" s="36" t="str">
        <f>IFERROR(VLOOKUP(F175,price[],3,FALSE),"")</f>
        <v>Шнур з вилкою EU 250V 2000мм</v>
      </c>
      <c r="I175" s="37" t="str">
        <f>IFERROR(VLOOKUP(F175,price[],4,FALSE),"")</f>
        <v>шт</v>
      </c>
      <c r="J175" s="37">
        <f>IFERROR(VLOOKUP(F175,price[],5,FALSE)*1.2,"")</f>
        <v>2.9458440000000001</v>
      </c>
      <c r="K175" s="38">
        <f t="shared" si="3"/>
        <v>2.9458440000000001</v>
      </c>
      <c r="L175" s="41"/>
    </row>
    <row r="176" spans="1:12" ht="22.5">
      <c r="A176" s="1"/>
      <c r="B176" s="2"/>
      <c r="C176" s="3"/>
      <c r="D176" s="144"/>
      <c r="E176" s="177"/>
      <c r="F176" s="42" t="s">
        <v>199</v>
      </c>
      <c r="G176" s="35" t="str">
        <f>IFERROR(VLOOKUP(F176,price[],2,FALSE),"")</f>
        <v>Нескладська позиція</v>
      </c>
      <c r="H176" s="36" t="str">
        <f>IFERROR(VLOOKUP(F176,price[],3,FALSE),"")</f>
        <v>Блок живлення для LED 12V/6W EU розетка, колір: чорний</v>
      </c>
      <c r="I176" s="37" t="str">
        <f>IFERROR(VLOOKUP(F176,price[],4,FALSE),"")</f>
        <v>шт</v>
      </c>
      <c r="J176" s="37">
        <f>IFERROR(VLOOKUP(F176,price[],5,FALSE)*1.2,"")</f>
        <v>7.7387159999999993</v>
      </c>
      <c r="K176" s="38">
        <f t="shared" si="3"/>
        <v>7.7387159999999993</v>
      </c>
      <c r="L176" s="41"/>
    </row>
    <row r="177" spans="1:12" ht="22.5">
      <c r="A177" s="1"/>
      <c r="B177" s="2"/>
      <c r="C177" s="3"/>
      <c r="D177" s="144"/>
      <c r="E177" s="177"/>
      <c r="F177" s="42" t="s">
        <v>200</v>
      </c>
      <c r="G177" s="35" t="str">
        <f>IFERROR(VLOOKUP(F177,price[],2,FALSE),"")</f>
        <v>Нескладська позиція</v>
      </c>
      <c r="H177" s="36" t="str">
        <f>IFERROR(VLOOKUP(F177,price[],3,FALSE),"")</f>
        <v>Блок живлення для LED 12V/15W EU розетка, колір: чорний</v>
      </c>
      <c r="I177" s="37" t="str">
        <f>IFERROR(VLOOKUP(F177,price[],4,FALSE),"")</f>
        <v>шт</v>
      </c>
      <c r="J177" s="37">
        <f>IFERROR(VLOOKUP(F177,price[],5,FALSE)*1.2,"")</f>
        <v>11.839572</v>
      </c>
      <c r="K177" s="38">
        <f t="shared" si="3"/>
        <v>11.839572</v>
      </c>
      <c r="L177" s="41"/>
    </row>
    <row r="178" spans="1:12" ht="22.5">
      <c r="A178" s="1"/>
      <c r="B178" s="2"/>
      <c r="C178" s="3"/>
      <c r="D178" s="144"/>
      <c r="E178" s="177"/>
      <c r="F178" s="42" t="s">
        <v>201</v>
      </c>
      <c r="G178" s="35" t="str">
        <f>IFERROR(VLOOKUP(F178,price[],2,FALSE),"")</f>
        <v>Нескладська позиція</v>
      </c>
      <c r="H178" s="36" t="str">
        <f>IFERROR(VLOOKUP(F178,price[],3,FALSE),"")</f>
        <v>Блок живлення для LED 12V/27W EU розетка, колір: чорний</v>
      </c>
      <c r="I178" s="37" t="str">
        <f>IFERROR(VLOOKUP(F178,price[],4,FALSE),"")</f>
        <v>шт</v>
      </c>
      <c r="J178" s="37">
        <f>IFERROR(VLOOKUP(F178,price[],5,FALSE)*1.2,"")</f>
        <v>21.169271999999999</v>
      </c>
      <c r="K178" s="38">
        <f t="shared" si="3"/>
        <v>21.169271999999999</v>
      </c>
      <c r="L178" s="41"/>
    </row>
    <row r="179" spans="1:12" ht="55.5" customHeight="1">
      <c r="A179" s="1"/>
      <c r="B179" s="2"/>
      <c r="C179" s="3"/>
      <c r="D179" s="54"/>
      <c r="E179" s="58"/>
      <c r="F179" s="34" t="s">
        <v>179</v>
      </c>
      <c r="G179" s="35" t="str">
        <f>IFERROR(VLOOKUP(F179,price[],2,FALSE),"")</f>
        <v>Складська позиція</v>
      </c>
      <c r="H179" s="36" t="str">
        <f>IFERROR(VLOOKUP(F179,price[],3,FALSE),"")</f>
        <v>Розгалужувач на 3 світильники для LED 12V 34х45мм</v>
      </c>
      <c r="I179" s="37" t="str">
        <f>IFERROR(VLOOKUP(F179,price[],4,FALSE),"")</f>
        <v>шт</v>
      </c>
      <c r="J179" s="37">
        <f>IFERROR(VLOOKUP(F179,price[],5,FALSE)*1.2,"")</f>
        <v>4.902336</v>
      </c>
      <c r="K179" s="38">
        <f t="shared" si="3"/>
        <v>4.902336</v>
      </c>
      <c r="L179" s="41"/>
    </row>
    <row r="180" spans="1:12" ht="27" customHeight="1">
      <c r="A180" s="1"/>
      <c r="B180" s="2"/>
      <c r="C180" s="3"/>
      <c r="D180" s="54"/>
      <c r="E180" s="58"/>
      <c r="F180" s="34" t="s">
        <v>180</v>
      </c>
      <c r="G180" s="35" t="str">
        <f>IFERROR(VLOOKUP(F180,price[],2,FALSE),"")</f>
        <v>Нескладська позиція</v>
      </c>
      <c r="H180" s="36" t="str">
        <f>IFERROR(VLOOKUP(F180,price[],3,FALSE),"")</f>
        <v>Розгалужувач на 2 світильники для LED 12V 4 м</v>
      </c>
      <c r="I180" s="37" t="str">
        <f>IFERROR(VLOOKUP(F180,price[],4,FALSE),"")</f>
        <v>шт</v>
      </c>
      <c r="J180" s="37">
        <f>IFERROR(VLOOKUP(F180,price[],5,FALSE)*1.2,"")</f>
        <v>4.4315639999999998</v>
      </c>
      <c r="K180" s="38">
        <f t="shared" si="3"/>
        <v>4.4315639999999998</v>
      </c>
      <c r="L180" s="41"/>
    </row>
    <row r="181" spans="1:12" ht="30.75" customHeight="1">
      <c r="A181" s="1"/>
      <c r="B181" s="2"/>
      <c r="C181" s="3"/>
      <c r="D181" s="54"/>
      <c r="E181" s="58"/>
      <c r="F181" s="34" t="s">
        <v>181</v>
      </c>
      <c r="G181" s="35" t="str">
        <f>IFERROR(VLOOKUP(F181,price[],2,FALSE),"")</f>
        <v>Нескладська позиція</v>
      </c>
      <c r="H181" s="36" t="str">
        <f>IFERROR(VLOOKUP(F181,price[],3,FALSE),"")</f>
        <v>Розгалужувач на 6 світильників для LED 12V 4 м</v>
      </c>
      <c r="I181" s="37" t="str">
        <f>IFERROR(VLOOKUP(F181,price[],4,FALSE),"")</f>
        <v>шт</v>
      </c>
      <c r="J181" s="37">
        <f>IFERROR(VLOOKUP(F181,price[],5,FALSE)*1.2,"")</f>
        <v>6.8457839999999992</v>
      </c>
      <c r="K181" s="38">
        <f t="shared" si="3"/>
        <v>6.8457839999999992</v>
      </c>
      <c r="L181" s="41"/>
    </row>
    <row r="182" spans="1:12" ht="33" customHeight="1">
      <c r="A182" s="1"/>
      <c r="B182" s="2"/>
      <c r="C182" s="3"/>
      <c r="D182" s="54"/>
      <c r="E182" s="58"/>
      <c r="F182" s="34" t="s">
        <v>182</v>
      </c>
      <c r="G182" s="35" t="str">
        <f>IFERROR(VLOOKUP(F182,price[],2,FALSE),"")</f>
        <v>Складська позиція</v>
      </c>
      <c r="H182" s="36" t="str">
        <f>IFERROR(VLOOKUP(F182,price[],3,FALSE),"")</f>
        <v>Розгалужувач на 6 світильники для LED 12V</v>
      </c>
      <c r="I182" s="37" t="str">
        <f>IFERROR(VLOOKUP(F182,price[],4,FALSE),"")</f>
        <v>шт</v>
      </c>
      <c r="J182" s="37">
        <f>IFERROR(VLOOKUP(F182,price[],5,FALSE)*1.2,"")</f>
        <v>5.2954319999999999</v>
      </c>
      <c r="K182" s="38">
        <f t="shared" si="3"/>
        <v>5.2954319999999999</v>
      </c>
      <c r="L182" s="41"/>
    </row>
    <row r="183" spans="1:12" ht="28.5" customHeight="1">
      <c r="A183" s="1"/>
      <c r="B183" s="2"/>
      <c r="C183" s="3"/>
      <c r="D183" s="54"/>
      <c r="E183" s="59"/>
      <c r="F183" s="42" t="s">
        <v>183</v>
      </c>
      <c r="G183" s="35" t="str">
        <f>IFERROR(VLOOKUP(F183,price[],2,FALSE),"")</f>
        <v>Нескладська позиція</v>
      </c>
      <c r="H183" s="36" t="str">
        <f>IFERROR(VLOOKUP(F183,price[],3,FALSE),"")</f>
        <v>Розгалужувач на 6 світильників з регулятором яскр. для LED 12V 4 м</v>
      </c>
      <c r="I183" s="37" t="str">
        <f>IFERROR(VLOOKUP(F183,price[],4,FALSE),"")</f>
        <v>шт</v>
      </c>
      <c r="J183" s="37">
        <f>IFERROR(VLOOKUP(F183,price[],5,FALSE)*1.2,"")</f>
        <v>17.211084</v>
      </c>
      <c r="K183" s="38">
        <f t="shared" si="3"/>
        <v>17.211084</v>
      </c>
      <c r="L183" s="41"/>
    </row>
    <row r="184" spans="1:12" ht="33.75" customHeight="1">
      <c r="A184" s="1"/>
      <c r="B184" s="2"/>
      <c r="C184" s="3"/>
      <c r="D184" s="54"/>
      <c r="E184" s="59"/>
      <c r="F184" s="42" t="s">
        <v>184</v>
      </c>
      <c r="G184" s="35" t="str">
        <f>IFERROR(VLOOKUP(F184,price[],2,FALSE),"")</f>
        <v>Нескладська позиція</v>
      </c>
      <c r="H184" s="36" t="str">
        <f>IFERROR(VLOOKUP(F184,price[],3,FALSE),"")</f>
        <v>Розгалужувач на 6 світильників з вимикачем для LED 12V 4 м</v>
      </c>
      <c r="I184" s="37" t="str">
        <f>IFERROR(VLOOKUP(F184,price[],4,FALSE),"")</f>
        <v>шт</v>
      </c>
      <c r="J184" s="37">
        <f>IFERROR(VLOOKUP(F184,price[],5,FALSE)*1.2,"")</f>
        <v>8.532432</v>
      </c>
      <c r="K184" s="38">
        <f t="shared" si="3"/>
        <v>8.532432</v>
      </c>
      <c r="L184" s="41"/>
    </row>
    <row r="185" spans="1:12" ht="30.75" customHeight="1">
      <c r="A185" s="1"/>
      <c r="B185" s="2"/>
      <c r="C185" s="3"/>
      <c r="D185" s="54"/>
      <c r="E185" s="59"/>
      <c r="F185" s="42" t="s">
        <v>185</v>
      </c>
      <c r="G185" s="35" t="str">
        <f>IFERROR(VLOOKUP(F185,price[],2,FALSE),"")</f>
        <v>Нескладська позиція</v>
      </c>
      <c r="H185" s="36" t="str">
        <f>IFERROR(VLOOKUP(F185,price[],3,FALSE),"")</f>
        <v>Розгалужувач на 6 світильників з вимикачем для LED 12V 4 м</v>
      </c>
      <c r="I185" s="37" t="str">
        <f>IFERROR(VLOOKUP(F185,price[],4,FALSE),"")</f>
        <v>шт</v>
      </c>
      <c r="J185" s="37">
        <f>IFERROR(VLOOKUP(F185,price[],5,FALSE)*1.2,"")</f>
        <v>8.693892</v>
      </c>
      <c r="K185" s="38">
        <f t="shared" si="3"/>
        <v>8.693892</v>
      </c>
      <c r="L185" s="41"/>
    </row>
    <row r="186" spans="1:12" ht="36.75" customHeight="1">
      <c r="A186" s="1"/>
      <c r="B186" s="2"/>
      <c r="C186" s="3"/>
      <c r="D186" s="39"/>
      <c r="E186" s="58"/>
      <c r="F186" s="34" t="s">
        <v>186</v>
      </c>
      <c r="G186" s="35" t="str">
        <f>IFERROR(VLOOKUP(F186,price[],2,FALSE),"")</f>
        <v>Нескладська позиція</v>
      </c>
      <c r="H186" s="36" t="str">
        <f>IFERROR(VLOOKUP(F186,price[],3,FALSE),"")</f>
        <v>Світлодіодний кабель - розгалужувач 12V</v>
      </c>
      <c r="I186" s="37" t="str">
        <f>IFERROR(VLOOKUP(F186,price[],4,FALSE),"")</f>
        <v>шт</v>
      </c>
      <c r="J186" s="37">
        <f>IFERROR(VLOOKUP(F186,price[],5,FALSE)*1.2,"")</f>
        <v>7.7900759999999991</v>
      </c>
      <c r="K186" s="38">
        <f t="shared" si="3"/>
        <v>7.7900759999999991</v>
      </c>
      <c r="L186" s="41"/>
    </row>
    <row r="187" spans="1:12" ht="38.25">
      <c r="A187" s="1"/>
      <c r="B187" s="2"/>
      <c r="C187" s="3"/>
      <c r="D187" s="86" t="s">
        <v>187</v>
      </c>
      <c r="E187" s="87"/>
      <c r="F187" s="104" t="s">
        <v>188</v>
      </c>
      <c r="G187" s="105" t="str">
        <f>IFERROR(VLOOKUP(F187,price[],2,FALSE),"")</f>
        <v>Складська позиція</v>
      </c>
      <c r="H187" s="106" t="str">
        <f>IFERROR(VLOOKUP(F187,price[],3,FALSE),"")</f>
        <v>Перехідник для світильників LED з 350mA на 12V</v>
      </c>
      <c r="I187" s="107" t="str">
        <f>IFERROR(VLOOKUP(F187,price[],4,FALSE),"")</f>
        <v>шт</v>
      </c>
      <c r="J187" s="107">
        <f>IFERROR(VLOOKUP(F187,price[],5,FALSE)*1.2,"")</f>
        <v>12.723839999999999</v>
      </c>
      <c r="K187" s="108">
        <f t="shared" si="3"/>
        <v>12.723839999999999</v>
      </c>
      <c r="L187" s="84"/>
    </row>
    <row r="188" spans="1:12" ht="15.75">
      <c r="A188" s="1"/>
      <c r="B188" s="2"/>
      <c r="C188" s="3"/>
      <c r="D188" s="129" t="s">
        <v>2907</v>
      </c>
      <c r="E188" s="130"/>
      <c r="F188" s="130"/>
      <c r="G188" s="130" t="str">
        <f>IFERROR(VLOOKUP(F188,price[],2,FALSE),"")</f>
        <v/>
      </c>
      <c r="H188" s="130" t="str">
        <f>IFERROR(VLOOKUP(F188,price[],3,FALSE),"")</f>
        <v/>
      </c>
      <c r="I188" s="130" t="str">
        <f>IFERROR(VLOOKUP(F188,price[],4,FALSE),"")</f>
        <v/>
      </c>
      <c r="J188" s="130" t="str">
        <f>IFERROR(VLOOKUP(F188,price[],5,FALSE)*1.2,"")</f>
        <v/>
      </c>
      <c r="K188" s="130" t="str">
        <f t="shared" si="3"/>
        <v/>
      </c>
      <c r="L188" s="131"/>
    </row>
    <row r="189" spans="1:12" ht="36" customHeight="1">
      <c r="A189" s="1"/>
      <c r="B189" s="2"/>
      <c r="C189" s="3"/>
      <c r="D189" s="174"/>
      <c r="E189" s="174"/>
      <c r="F189" s="128" t="s">
        <v>211</v>
      </c>
      <c r="G189" s="110" t="str">
        <f>IFERROR(VLOOKUP(F189,price[],2,FALSE),"")</f>
        <v>Нескладська позиція</v>
      </c>
      <c r="H189" s="111" t="str">
        <f>IFERROR(VLOOKUP(F189,price[],3,FALSE),"")</f>
        <v>Світильник LED 3022 24V/4.8W пластик колір: срібний тепле біле світло 3000К</v>
      </c>
      <c r="I189" s="112" t="str">
        <f>IFERROR(VLOOKUP(F189,price[],4,FALSE),"")</f>
        <v>шт</v>
      </c>
      <c r="J189" s="112">
        <f>IFERROR(VLOOKUP(F189,price[],5,FALSE)*1.2,"")</f>
        <v>44.161019999999994</v>
      </c>
      <c r="K189" s="113">
        <f t="shared" si="3"/>
        <v>44.161019999999994</v>
      </c>
      <c r="L189" s="85"/>
    </row>
    <row r="190" spans="1:12" ht="36" customHeight="1">
      <c r="A190" s="1"/>
      <c r="B190" s="2"/>
      <c r="C190" s="3"/>
      <c r="D190" s="144"/>
      <c r="E190" s="144"/>
      <c r="F190" s="42" t="s">
        <v>212</v>
      </c>
      <c r="G190" s="35" t="str">
        <f>IFERROR(VLOOKUP(F190,price[],2,FALSE),"")</f>
        <v>Нескладська позиція</v>
      </c>
      <c r="H190" s="36" t="str">
        <f>IFERROR(VLOOKUP(F190,price[],3,FALSE),"")</f>
        <v>Світильник LED 3022 24V/4.8W пластик колір: срібний холодне біле світло 4000К</v>
      </c>
      <c r="I190" s="37" t="str">
        <f>IFERROR(VLOOKUP(F190,price[],4,FALSE),"")</f>
        <v>шт</v>
      </c>
      <c r="J190" s="37">
        <f>IFERROR(VLOOKUP(F190,price[],5,FALSE)*1.2,"")</f>
        <v>44.161019999999994</v>
      </c>
      <c r="K190" s="38">
        <f t="shared" si="3"/>
        <v>44.161019999999994</v>
      </c>
      <c r="L190" s="41"/>
    </row>
    <row r="191" spans="1:12" ht="34.5" customHeight="1">
      <c r="A191" s="1"/>
      <c r="B191" s="2"/>
      <c r="C191" s="3"/>
      <c r="D191" s="144"/>
      <c r="E191" s="144"/>
      <c r="F191" s="42" t="s">
        <v>213</v>
      </c>
      <c r="G191" s="35" t="str">
        <f>IFERROR(VLOOKUP(F191,price[],2,FALSE),"")</f>
        <v>Нескладська позиція</v>
      </c>
      <c r="H191" s="36" t="str">
        <f>IFERROR(VLOOKUP(F191,price[],3,FALSE),"")</f>
        <v>Світильник LED 3023 24V/4.8W пластик колір: срібний тепле біле світло 3000К</v>
      </c>
      <c r="I191" s="37" t="str">
        <f>IFERROR(VLOOKUP(F191,price[],4,FALSE),"")</f>
        <v>шт</v>
      </c>
      <c r="J191" s="37">
        <f>IFERROR(VLOOKUP(F191,price[],5,FALSE)*1.2,"")</f>
        <v>43.732271999999995</v>
      </c>
      <c r="K191" s="38">
        <f t="shared" si="3"/>
        <v>43.732271999999995</v>
      </c>
      <c r="L191" s="41"/>
    </row>
    <row r="192" spans="1:12" ht="30.75" customHeight="1">
      <c r="A192" s="1"/>
      <c r="B192" s="2"/>
      <c r="C192" s="3"/>
      <c r="D192" s="144"/>
      <c r="E192" s="144"/>
      <c r="F192" s="60" t="s">
        <v>214</v>
      </c>
      <c r="G192" s="35" t="str">
        <f>IFERROR(VLOOKUP(F192,price[],2,FALSE),"")</f>
        <v>Нескладська позиція</v>
      </c>
      <c r="H192" s="36" t="str">
        <f>IFERROR(VLOOKUP(F192,price[],3,FALSE),"")</f>
        <v>Світильник LED 3023 24V/4.8W пластик колір: срібний холодне біле світло 4000К</v>
      </c>
      <c r="I192" s="37" t="str">
        <f>IFERROR(VLOOKUP(F192,price[],4,FALSE),"")</f>
        <v>шт</v>
      </c>
      <c r="J192" s="37">
        <f>IFERROR(VLOOKUP(F192,price[],5,FALSE)*1.2,"")</f>
        <v>43.732271999999995</v>
      </c>
      <c r="K192" s="38">
        <f t="shared" si="3"/>
        <v>43.732271999999995</v>
      </c>
      <c r="L192" s="41"/>
    </row>
    <row r="193" spans="1:12" ht="33" customHeight="1">
      <c r="A193" s="1"/>
      <c r="B193" s="2"/>
      <c r="C193" s="3"/>
      <c r="D193" s="144"/>
      <c r="E193" s="144"/>
      <c r="F193" s="42" t="s">
        <v>215</v>
      </c>
      <c r="G193" s="35" t="str">
        <f>IFERROR(VLOOKUP(F193,price[],2,FALSE),"")</f>
        <v>Нескладська позиція</v>
      </c>
      <c r="H193" s="36" t="str">
        <f>IFERROR(VLOOKUP(F193,price[],3,FALSE),"")</f>
        <v>Світильник LED 3024 24V/5.8W пластик колір: срібний тепле біле світло 3000К</v>
      </c>
      <c r="I193" s="37" t="str">
        <f>IFERROR(VLOOKUP(F193,price[],4,FALSE),"")</f>
        <v>шт</v>
      </c>
      <c r="J193" s="37">
        <f>IFERROR(VLOOKUP(F193,price[],5,FALSE)*1.2,"")</f>
        <v>46.352232000000001</v>
      </c>
      <c r="K193" s="38">
        <f t="shared" si="3"/>
        <v>46.352232000000001</v>
      </c>
      <c r="L193" s="41"/>
    </row>
    <row r="194" spans="1:12" ht="33.75" customHeight="1">
      <c r="A194" s="1"/>
      <c r="B194" s="2"/>
      <c r="C194" s="3"/>
      <c r="D194" s="144"/>
      <c r="E194" s="144"/>
      <c r="F194" s="42" t="s">
        <v>216</v>
      </c>
      <c r="G194" s="35" t="str">
        <f>IFERROR(VLOOKUP(F194,price[],2,FALSE),"")</f>
        <v>Нескладська позиція</v>
      </c>
      <c r="H194" s="36" t="str">
        <f>IFERROR(VLOOKUP(F194,price[],3,FALSE),"")</f>
        <v>Світильник LED 3024 24V/5.8W пластик колір: срібний холодне біле світло 4000К</v>
      </c>
      <c r="I194" s="37" t="str">
        <f>IFERROR(VLOOKUP(F194,price[],4,FALSE),"")</f>
        <v>шт</v>
      </c>
      <c r="J194" s="37">
        <f>IFERROR(VLOOKUP(F194,price[],5,FALSE)*1.2,"")</f>
        <v>45.902219999999993</v>
      </c>
      <c r="K194" s="38">
        <f t="shared" si="3"/>
        <v>45.902219999999993</v>
      </c>
      <c r="L194" s="41"/>
    </row>
    <row r="195" spans="1:12" ht="32.25" customHeight="1">
      <c r="A195" s="1"/>
      <c r="B195" s="2"/>
      <c r="C195" s="3"/>
      <c r="D195" s="144"/>
      <c r="E195" s="144"/>
      <c r="F195" s="42" t="s">
        <v>217</v>
      </c>
      <c r="G195" s="35" t="str">
        <f>IFERROR(VLOOKUP(F195,price[],2,FALSE),"")</f>
        <v>Нескладська позиція</v>
      </c>
      <c r="H195" s="36" t="str">
        <f>IFERROR(VLOOKUP(F195,price[],3,FALSE),"")</f>
        <v>Світильник LED 3025 24V/5.8W пластик колір: срібний тепле біле світло 3000К</v>
      </c>
      <c r="I195" s="37" t="str">
        <f>IFERROR(VLOOKUP(F195,price[],4,FALSE),"")</f>
        <v>шт</v>
      </c>
      <c r="J195" s="37">
        <f>IFERROR(VLOOKUP(F195,price[],5,FALSE)*1.2,"")</f>
        <v>45.902219999999993</v>
      </c>
      <c r="K195" s="38">
        <f t="shared" si="3"/>
        <v>45.902219999999993</v>
      </c>
      <c r="L195" s="41"/>
    </row>
    <row r="196" spans="1:12" ht="42" customHeight="1">
      <c r="A196" s="1"/>
      <c r="B196" s="2"/>
      <c r="C196" s="3"/>
      <c r="D196" s="144"/>
      <c r="E196" s="144"/>
      <c r="F196" s="60" t="s">
        <v>218</v>
      </c>
      <c r="G196" s="35" t="str">
        <f>IFERROR(VLOOKUP(F196,price[],2,FALSE),"")</f>
        <v>Нескладська позиція</v>
      </c>
      <c r="H196" s="36" t="str">
        <f>IFERROR(VLOOKUP(F196,price[],3,FALSE),"")</f>
        <v>Світильник LED 3025 24V/5.8W пластик колір: срібний холодне біле світло 4000К</v>
      </c>
      <c r="I196" s="37" t="str">
        <f>IFERROR(VLOOKUP(F196,price[],4,FALSE),"")</f>
        <v>шт</v>
      </c>
      <c r="J196" s="37">
        <f>IFERROR(VLOOKUP(F196,price[],5,FALSE)*1.2,"")</f>
        <v>46.352232000000001</v>
      </c>
      <c r="K196" s="38">
        <f t="shared" si="3"/>
        <v>46.352232000000001</v>
      </c>
      <c r="L196" s="41"/>
    </row>
    <row r="197" spans="1:12" ht="36.75" customHeight="1">
      <c r="A197" s="1"/>
      <c r="B197" s="2"/>
      <c r="C197" s="3"/>
      <c r="D197" s="169"/>
      <c r="E197" s="144"/>
      <c r="F197" s="34" t="s">
        <v>221</v>
      </c>
      <c r="G197" s="35" t="str">
        <f>IFERROR(VLOOKUP(F197,price[],2,FALSE),"")</f>
        <v>Нескладська позиція</v>
      </c>
      <c r="H197" s="36" t="str">
        <f>IFERROR(VLOOKUP(F197,price[],3,FALSE),"")</f>
        <v>Світильник LED 3010 24V/3.25W алюміній колір: срібний тепле біле світло 3000К</v>
      </c>
      <c r="I197" s="37" t="str">
        <f>IFERROR(VLOOKUP(F197,price[],4,FALSE),"")</f>
        <v>шт</v>
      </c>
      <c r="J197" s="37">
        <f>IFERROR(VLOOKUP(F197,price[],5,FALSE)*1.2,"")</f>
        <v>22.048679999999997</v>
      </c>
      <c r="K197" s="38">
        <f t="shared" si="3"/>
        <v>22.048679999999997</v>
      </c>
      <c r="L197" s="41"/>
    </row>
    <row r="198" spans="1:12" ht="24">
      <c r="A198" s="1"/>
      <c r="B198" s="2"/>
      <c r="C198" s="3"/>
      <c r="D198" s="170"/>
      <c r="E198" s="144"/>
      <c r="F198" s="34" t="s">
        <v>222</v>
      </c>
      <c r="G198" s="35" t="str">
        <f>IFERROR(VLOOKUP(F198,price[],2,FALSE),"")</f>
        <v>Нескладська позиція</v>
      </c>
      <c r="H198" s="36" t="str">
        <f>IFERROR(VLOOKUP(F198,price[],3,FALSE),"")</f>
        <v>Світильник LED 3010 24V/3.25W алюміній колір: срібний холодне біле світло 4000К</v>
      </c>
      <c r="I198" s="37" t="str">
        <f>IFERROR(VLOOKUP(F198,price[],4,FALSE),"")</f>
        <v>шт</v>
      </c>
      <c r="J198" s="37">
        <f>IFERROR(VLOOKUP(F198,price[],5,FALSE)*1.2,"")</f>
        <v>22.048679999999997</v>
      </c>
      <c r="K198" s="38">
        <f t="shared" ref="K198:K261" si="4">IFERROR(J198*(1-$K$5),"")</f>
        <v>22.048679999999997</v>
      </c>
      <c r="L198" s="41"/>
    </row>
    <row r="199" spans="1:12" ht="24">
      <c r="A199" s="1"/>
      <c r="B199" s="2"/>
      <c r="C199" s="3"/>
      <c r="D199" s="170"/>
      <c r="E199" s="144"/>
      <c r="F199" s="34" t="s">
        <v>223</v>
      </c>
      <c r="G199" s="35" t="str">
        <f>IFERROR(VLOOKUP(F199,price[],2,FALSE),"")</f>
        <v>Нескладська позиція</v>
      </c>
      <c r="H199" s="36" t="str">
        <f>IFERROR(VLOOKUP(F199,price[],3,FALSE),"")</f>
        <v>Світильник LED 3010 24V/3.25W алюміній колір: срібний денне світло 6000К</v>
      </c>
      <c r="I199" s="37" t="str">
        <f>IFERROR(VLOOKUP(F199,price[],4,FALSE),"")</f>
        <v>шт</v>
      </c>
      <c r="J199" s="37">
        <f>IFERROR(VLOOKUP(F199,price[],5,FALSE)*1.2,"")</f>
        <v>23.561831999999999</v>
      </c>
      <c r="K199" s="38">
        <f t="shared" si="4"/>
        <v>23.561831999999999</v>
      </c>
      <c r="L199" s="41"/>
    </row>
    <row r="200" spans="1:12" ht="54" customHeight="1">
      <c r="A200" s="1"/>
      <c r="B200" s="2"/>
      <c r="C200" s="3"/>
      <c r="D200" s="170"/>
      <c r="E200" s="39"/>
      <c r="F200" s="34" t="s">
        <v>224</v>
      </c>
      <c r="G200" s="35" t="str">
        <f>IFERROR(VLOOKUP(F200,price[],2,FALSE),"")</f>
        <v>Нескладська позиція</v>
      </c>
      <c r="H200" s="36" t="str">
        <f>IFERROR(VLOOKUP(F200,price[],3,FALSE),"")</f>
        <v>Монтажне кільце LED 3010  24V алюміній, сріблястий анодований 65мм</v>
      </c>
      <c r="I200" s="37" t="str">
        <f>IFERROR(VLOOKUP(F200,price[],4,FALSE),"")</f>
        <v>шт</v>
      </c>
      <c r="J200" s="37">
        <f>IFERROR(VLOOKUP(F200,price[],5,FALSE)*1.2,"")</f>
        <v>1.9707719999999997</v>
      </c>
      <c r="K200" s="38">
        <f t="shared" si="4"/>
        <v>1.9707719999999997</v>
      </c>
      <c r="L200" s="41"/>
    </row>
    <row r="201" spans="1:12" ht="38.25" customHeight="1">
      <c r="A201" s="1"/>
      <c r="B201" s="2"/>
      <c r="C201" s="3"/>
      <c r="D201" s="171"/>
      <c r="E201" s="39"/>
      <c r="F201" s="34" t="s">
        <v>225</v>
      </c>
      <c r="G201" s="35" t="str">
        <f>IFERROR(VLOOKUP(F201,price[],2,FALSE),"")</f>
        <v>Нескладська позиція</v>
      </c>
      <c r="H201" s="36" t="str">
        <f>IFERROR(VLOOKUP(F201,price[],3,FALSE),"")</f>
        <v>Корпус для LED 3010 алюміній, анодований</v>
      </c>
      <c r="I201" s="37" t="str">
        <f>IFERROR(VLOOKUP(F201,price[],4,FALSE),"")</f>
        <v>шт</v>
      </c>
      <c r="J201" s="37">
        <f>IFERROR(VLOOKUP(F201,price[],5,FALSE)*1.2,"")</f>
        <v>7.8927839999999998</v>
      </c>
      <c r="K201" s="38">
        <f t="shared" si="4"/>
        <v>7.8927839999999998</v>
      </c>
      <c r="L201" s="41"/>
    </row>
    <row r="202" spans="1:12" ht="24">
      <c r="A202" s="1"/>
      <c r="B202" s="2"/>
      <c r="C202" s="3"/>
      <c r="D202" s="172"/>
      <c r="E202" s="144"/>
      <c r="F202" s="34" t="s">
        <v>206</v>
      </c>
      <c r="G202" s="35" t="str">
        <f>IFERROR(VLOOKUP(F202,price[],2,FALSE),"")</f>
        <v>Складська позиція</v>
      </c>
      <c r="H202" s="36" t="str">
        <f>IFERROR(VLOOKUP(F202,price[],3,FALSE),"")</f>
        <v>Світильник LED 3001 врізний алюмінієвий колір: срібний 24V/1.7W холодне біле світло D65мм</v>
      </c>
      <c r="I202" s="37" t="str">
        <f>IFERROR(VLOOKUP(F202,price[],4,FALSE),"")</f>
        <v>шт</v>
      </c>
      <c r="J202" s="37">
        <f>IFERROR(VLOOKUP(F202,price[],5,FALSE)*1.2,"")</f>
        <v>21.126251999999997</v>
      </c>
      <c r="K202" s="38">
        <f t="shared" si="4"/>
        <v>21.126251999999997</v>
      </c>
      <c r="L202" s="41"/>
    </row>
    <row r="203" spans="1:12" ht="24">
      <c r="A203" s="1"/>
      <c r="B203" s="2"/>
      <c r="C203" s="3"/>
      <c r="D203" s="173"/>
      <c r="E203" s="144"/>
      <c r="F203" s="34" t="s">
        <v>207</v>
      </c>
      <c r="G203" s="35" t="str">
        <f>IFERROR(VLOOKUP(F203,price[],2,FALSE),"")</f>
        <v>Нескладська позиція</v>
      </c>
      <c r="H203" s="36" t="str">
        <f>IFERROR(VLOOKUP(F203,price[],3,FALSE),"")</f>
        <v>Світильник LED 3001 врізний алюмінієвий колір: чорний 24V/1.7W холодне біле світло</v>
      </c>
      <c r="I203" s="37" t="str">
        <f>IFERROR(VLOOKUP(F203,price[],4,FALSE),"")</f>
        <v>шт</v>
      </c>
      <c r="J203" s="37">
        <f>IFERROR(VLOOKUP(F203,price[],5,FALSE)*1.2,"")</f>
        <v>23.038271999999999</v>
      </c>
      <c r="K203" s="38">
        <f t="shared" si="4"/>
        <v>23.038271999999999</v>
      </c>
      <c r="L203" s="41"/>
    </row>
    <row r="204" spans="1:12" ht="24">
      <c r="A204" s="1"/>
      <c r="B204" s="2"/>
      <c r="C204" s="3"/>
      <c r="D204" s="173"/>
      <c r="E204" s="144"/>
      <c r="F204" s="34" t="s">
        <v>208</v>
      </c>
      <c r="G204" s="35" t="str">
        <f>IFERROR(VLOOKUP(F204,price[],2,FALSE),"")</f>
        <v>Складська позиція</v>
      </c>
      <c r="H204" s="36" t="str">
        <f>IFERROR(VLOOKUP(F204,price[],3,FALSE),"")</f>
        <v>Світильник LED 3001 врізний алюмінієвий колір: срібний 24V/1.7W тепле біле світло D65мм</v>
      </c>
      <c r="I204" s="37" t="str">
        <f>IFERROR(VLOOKUP(F204,price[],4,FALSE),"")</f>
        <v>шт</v>
      </c>
      <c r="J204" s="37">
        <f>IFERROR(VLOOKUP(F204,price[],5,FALSE)*1.2,"")</f>
        <v>21.126251999999997</v>
      </c>
      <c r="K204" s="38">
        <f t="shared" si="4"/>
        <v>21.126251999999997</v>
      </c>
      <c r="L204" s="41"/>
    </row>
    <row r="205" spans="1:12" ht="24">
      <c r="A205" s="1"/>
      <c r="B205" s="2"/>
      <c r="C205" s="3"/>
      <c r="D205" s="173"/>
      <c r="E205" s="144"/>
      <c r="F205" s="34" t="s">
        <v>209</v>
      </c>
      <c r="G205" s="35" t="str">
        <f>IFERROR(VLOOKUP(F205,price[],2,FALSE),"")</f>
        <v>Нескладська позиція</v>
      </c>
      <c r="H205" s="36" t="str">
        <f>IFERROR(VLOOKUP(F205,price[],3,FALSE),"")</f>
        <v>Світильник LED 3001 врізний алюмінієвий колір: чорний  24V/1.7W тепле біле світло D65мм 3200 К</v>
      </c>
      <c r="I205" s="37" t="str">
        <f>IFERROR(VLOOKUP(F205,price[],4,FALSE),"")</f>
        <v>шт</v>
      </c>
      <c r="J205" s="37">
        <f>IFERROR(VLOOKUP(F205,price[],5,FALSE)*1.2,"")</f>
        <v>23.373215999999999</v>
      </c>
      <c r="K205" s="38">
        <f t="shared" si="4"/>
        <v>23.373215999999999</v>
      </c>
      <c r="L205" s="41"/>
    </row>
    <row r="206" spans="1:12" ht="27.75" customHeight="1">
      <c r="A206" s="1"/>
      <c r="B206" s="2"/>
      <c r="C206" s="3"/>
      <c r="D206" s="173"/>
      <c r="E206" s="39"/>
      <c r="F206" s="34" t="s">
        <v>210</v>
      </c>
      <c r="G206" s="35" t="str">
        <f>IFERROR(VLOOKUP(F206,price[],2,FALSE),"")</f>
        <v>Складська позиція</v>
      </c>
      <c r="H206" s="36" t="str">
        <f>IFERROR(VLOOKUP(F206,price[],3,FALSE),"")</f>
        <v>Монтажне кільце сталеве колір: срібний D65мм (до 833.75.000/010)</v>
      </c>
      <c r="I206" s="37" t="str">
        <f>IFERROR(VLOOKUP(F206,price[],4,FALSE),"")</f>
        <v>шт</v>
      </c>
      <c r="J206" s="37">
        <f>IFERROR(VLOOKUP(F206,price[],5,FALSE)*1.2,"")</f>
        <v>3.0164879999999998</v>
      </c>
      <c r="K206" s="38">
        <f t="shared" si="4"/>
        <v>3.0164879999999998</v>
      </c>
      <c r="L206" s="41"/>
    </row>
    <row r="207" spans="1:12" ht="27.75" customHeight="1">
      <c r="A207" s="1"/>
      <c r="B207" s="2"/>
      <c r="C207" s="3"/>
      <c r="D207" s="174"/>
      <c r="E207" s="54"/>
      <c r="F207" s="61" t="s">
        <v>463</v>
      </c>
      <c r="G207" s="35" t="str">
        <f>IFERROR(VLOOKUP(F207,price[],2,FALSE),"")</f>
        <v>Нескладська позиція</v>
      </c>
      <c r="H207" s="36" t="str">
        <f>IFERROR(VLOOKUP(F207,price[],3,FALSE),"")</f>
        <v>Монтажне кільце сталеве колір: чорний для LED 3001</v>
      </c>
      <c r="I207" s="37" t="str">
        <f>IFERROR(VLOOKUP(F207,price[],4,FALSE),"")</f>
        <v>шт</v>
      </c>
      <c r="J207" s="37">
        <f>IFERROR(VLOOKUP(F207,price[],5,FALSE)*1.2,"")</f>
        <v>3.1922039999999998</v>
      </c>
      <c r="K207" s="38">
        <f t="shared" si="4"/>
        <v>3.1922039999999998</v>
      </c>
      <c r="L207" s="41"/>
    </row>
    <row r="208" spans="1:12" ht="33" customHeight="1">
      <c r="A208" s="1"/>
      <c r="B208" s="2"/>
      <c r="C208" s="3"/>
      <c r="D208" s="144"/>
      <c r="E208" s="144"/>
      <c r="F208" s="34" t="s">
        <v>219</v>
      </c>
      <c r="G208" s="35" t="str">
        <f>IFERROR(VLOOKUP(F208,price[],2,FALSE),"")</f>
        <v>Нескладська позиція</v>
      </c>
      <c r="H208" s="36" t="str">
        <f>IFERROR(VLOOKUP(F208,price[],3,FALSE),"")</f>
        <v>Світильник LED 3002 врізний алюмінієвий колір: срібний 24V/4.4W холодне біле світло D127мм</v>
      </c>
      <c r="I208" s="37" t="str">
        <f>IFERROR(VLOOKUP(F208,price[],4,FALSE),"")</f>
        <v>шт</v>
      </c>
      <c r="J208" s="37">
        <f>IFERROR(VLOOKUP(F208,price[],5,FALSE)*1.2,"")</f>
        <v>59.564328000000003</v>
      </c>
      <c r="K208" s="38">
        <f t="shared" si="4"/>
        <v>59.564328000000003</v>
      </c>
      <c r="L208" s="41"/>
    </row>
    <row r="209" spans="1:12" ht="30" customHeight="1">
      <c r="A209" s="1"/>
      <c r="B209" s="2"/>
      <c r="C209" s="3"/>
      <c r="D209" s="144"/>
      <c r="E209" s="144"/>
      <c r="F209" s="34" t="s">
        <v>220</v>
      </c>
      <c r="G209" s="35" t="str">
        <f>IFERROR(VLOOKUP(F209,price[],2,FALSE),"")</f>
        <v>Нескладська позиція</v>
      </c>
      <c r="H209" s="36" t="str">
        <f>IFERROR(VLOOKUP(F209,price[],3,FALSE),"")</f>
        <v>Світильник LED 3002 врізний алюмінієвий колір: срібний 24V/4.4W тепле біле світло D127мм</v>
      </c>
      <c r="I209" s="37" t="str">
        <f>IFERROR(VLOOKUP(F209,price[],4,FALSE),"")</f>
        <v>шт</v>
      </c>
      <c r="J209" s="37">
        <f>IFERROR(VLOOKUP(F209,price[],5,FALSE)*1.2,"")</f>
        <v>60.152292000000003</v>
      </c>
      <c r="K209" s="38">
        <f t="shared" si="4"/>
        <v>60.152292000000003</v>
      </c>
      <c r="L209" s="41"/>
    </row>
    <row r="210" spans="1:12" ht="63.75" customHeight="1">
      <c r="A210" s="1"/>
      <c r="B210" s="2"/>
      <c r="C210" s="3"/>
      <c r="D210" s="39"/>
      <c r="E210" s="39"/>
      <c r="F210" s="34" t="s">
        <v>226</v>
      </c>
      <c r="G210" s="35" t="str">
        <f>IFERROR(VLOOKUP(F210,price[],2,FALSE),"")</f>
        <v>Нескладська позиція</v>
      </c>
      <c r="H210" s="36" t="str">
        <f>IFERROR(VLOOKUP(F210,price[],3,FALSE),"")</f>
        <v>Світильник LED 3005 пластиковий нікельований матовий 24V/0.8W тепле біле світло D58мм</v>
      </c>
      <c r="I210" s="37" t="str">
        <f>IFERROR(VLOOKUP(F210,price[],4,FALSE),"")</f>
        <v>шт</v>
      </c>
      <c r="J210" s="37">
        <f>IFERROR(VLOOKUP(F210,price[],5,FALSE)*1.2,"")</f>
        <v>13.001784000000001</v>
      </c>
      <c r="K210" s="38">
        <f t="shared" si="4"/>
        <v>13.001784000000001</v>
      </c>
      <c r="L210" s="41"/>
    </row>
    <row r="211" spans="1:12" ht="54.75" customHeight="1">
      <c r="A211" s="1"/>
      <c r="B211" s="2"/>
      <c r="C211" s="3"/>
      <c r="D211" s="144"/>
      <c r="E211" s="39"/>
      <c r="F211" s="34" t="s">
        <v>204</v>
      </c>
      <c r="G211" s="35" t="str">
        <f>IFERROR(VLOOKUP(F211,price[],2,FALSE),"")</f>
        <v>Складська позиція</v>
      </c>
      <c r="H211" s="36" t="str">
        <f>IFERROR(VLOOKUP(F211,price[],3,FALSE),"")</f>
        <v>Комплект світильників LED3006 24V/5.4W рухомих алюміній колір: срібний тепле біле світло 900мм (3 штуки)</v>
      </c>
      <c r="I211" s="37" t="str">
        <f>IFERROR(VLOOKUP(F211,price[],4,FALSE),"")</f>
        <v>шт</v>
      </c>
      <c r="J211" s="37">
        <f>IFERROR(VLOOKUP(F211,price[],5,FALSE)*1.2,"")</f>
        <v>81.32538000000001</v>
      </c>
      <c r="K211" s="38">
        <f t="shared" si="4"/>
        <v>81.32538000000001</v>
      </c>
      <c r="L211" s="41"/>
    </row>
    <row r="212" spans="1:12" ht="34.5" customHeight="1">
      <c r="A212" s="1"/>
      <c r="B212" s="2"/>
      <c r="C212" s="3"/>
      <c r="D212" s="144"/>
      <c r="E212" s="39"/>
      <c r="F212" s="34" t="s">
        <v>205</v>
      </c>
      <c r="G212" s="35" t="str">
        <f>IFERROR(VLOOKUP(F212,price[],2,FALSE),"")</f>
        <v>Нескладська позиція</v>
      </c>
      <c r="H212" s="36" t="str">
        <f>IFERROR(VLOOKUP(F212,price[],3,FALSE),"")</f>
        <v>Світильник LED 3006 24V/1.8W тепле біле світло 55х55х15мм (до 833.76.040)</v>
      </c>
      <c r="I212" s="37" t="str">
        <f>IFERROR(VLOOKUP(F212,price[],4,FALSE),"")</f>
        <v>шт</v>
      </c>
      <c r="J212" s="37">
        <f>IFERROR(VLOOKUP(F212,price[],5,FALSE)*1.2,"")</f>
        <v>14.106804</v>
      </c>
      <c r="K212" s="38">
        <f t="shared" si="4"/>
        <v>14.106804</v>
      </c>
      <c r="L212" s="41"/>
    </row>
    <row r="213" spans="1:12" ht="24">
      <c r="A213" s="1"/>
      <c r="B213" s="2"/>
      <c r="C213" s="3"/>
      <c r="D213" s="144"/>
      <c r="E213" s="144"/>
      <c r="F213" s="42" t="s">
        <v>227</v>
      </c>
      <c r="G213" s="35" t="str">
        <f>IFERROR(VLOOKUP(F213,price[],2,FALSE),"")</f>
        <v>Нескладська позиція</v>
      </c>
      <c r="H213" s="36" t="str">
        <f>IFERROR(VLOOKUP(F213,price[],3,FALSE),"")</f>
        <v>Світильник LED 3021 24V/5,5W пластик/цинк, покриття хром холодне біле світло 4000К</v>
      </c>
      <c r="I213" s="37" t="str">
        <f>IFERROR(VLOOKUP(F213,price[],4,FALSE),"")</f>
        <v>шт</v>
      </c>
      <c r="J213" s="37">
        <f>IFERROR(VLOOKUP(F213,price[],5,FALSE)*1.2,"")</f>
        <v>62.149307999999991</v>
      </c>
      <c r="K213" s="38">
        <f t="shared" si="4"/>
        <v>62.149307999999991</v>
      </c>
      <c r="L213" s="41"/>
    </row>
    <row r="214" spans="1:12" ht="24">
      <c r="A214" s="1"/>
      <c r="B214" s="2"/>
      <c r="C214" s="3"/>
      <c r="D214" s="144"/>
      <c r="E214" s="144"/>
      <c r="F214" s="42" t="s">
        <v>228</v>
      </c>
      <c r="G214" s="35" t="str">
        <f>IFERROR(VLOOKUP(F214,price[],2,FALSE),"")</f>
        <v>Нескладська позиція</v>
      </c>
      <c r="H214" s="36" t="str">
        <f>IFERROR(VLOOKUP(F214,price[],3,FALSE),"")</f>
        <v>Світильник LED 3021 24V/8W пластик/цинк, покриття хром холодне біле світло 4000К</v>
      </c>
      <c r="I214" s="37" t="str">
        <f>IFERROR(VLOOKUP(F214,price[],4,FALSE),"")</f>
        <v>шт</v>
      </c>
      <c r="J214" s="37">
        <f>IFERROR(VLOOKUP(F214,price[],5,FALSE)*1.2,"")</f>
        <v>76.442639999999997</v>
      </c>
      <c r="K214" s="38">
        <f t="shared" si="4"/>
        <v>76.442639999999997</v>
      </c>
      <c r="L214" s="41"/>
    </row>
    <row r="215" spans="1:12" ht="24">
      <c r="A215" s="1"/>
      <c r="B215" s="2"/>
      <c r="C215" s="3"/>
      <c r="D215" s="144"/>
      <c r="E215" s="144"/>
      <c r="F215" s="42" t="s">
        <v>229</v>
      </c>
      <c r="G215" s="35" t="str">
        <f>IFERROR(VLOOKUP(F215,price[],2,FALSE),"")</f>
        <v>Нескладська позиція</v>
      </c>
      <c r="H215" s="36" t="str">
        <f>IFERROR(VLOOKUP(F215,price[],3,FALSE),"")</f>
        <v>Світильник LED 3021 24V/10,5W пластик/цинк, покриття хром холодне біле світло 4000К</v>
      </c>
      <c r="I215" s="37" t="str">
        <f>IFERROR(VLOOKUP(F215,price[],4,FALSE),"")</f>
        <v>шт</v>
      </c>
      <c r="J215" s="37">
        <f>IFERROR(VLOOKUP(F215,price[],5,FALSE)*1.2,"")</f>
        <v>92.770199999999988</v>
      </c>
      <c r="K215" s="38">
        <f t="shared" si="4"/>
        <v>92.770199999999988</v>
      </c>
      <c r="L215" s="41"/>
    </row>
    <row r="216" spans="1:12" ht="24">
      <c r="A216" s="1"/>
      <c r="B216" s="2"/>
      <c r="C216" s="3"/>
      <c r="D216" s="144"/>
      <c r="E216" s="144"/>
      <c r="F216" s="42" t="s">
        <v>230</v>
      </c>
      <c r="G216" s="35" t="str">
        <f>IFERROR(VLOOKUP(F216,price[],2,FALSE),"")</f>
        <v>Нескладська позиція</v>
      </c>
      <c r="H216" s="36" t="str">
        <f>IFERROR(VLOOKUP(F216,price[],3,FALSE),"")</f>
        <v>Світильник LED 3021 24V/13W пластик/цинк, покриття хром холодне біле світло 4000К</v>
      </c>
      <c r="I216" s="37" t="str">
        <f>IFERROR(VLOOKUP(F216,price[],4,FALSE),"")</f>
        <v>шт</v>
      </c>
      <c r="J216" s="37">
        <f>IFERROR(VLOOKUP(F216,price[],5,FALSE)*1.2,"")</f>
        <v>106.765248</v>
      </c>
      <c r="K216" s="38">
        <f t="shared" si="4"/>
        <v>106.765248</v>
      </c>
      <c r="L216" s="41"/>
    </row>
    <row r="217" spans="1:12" ht="24">
      <c r="A217" s="1"/>
      <c r="B217" s="2"/>
      <c r="C217" s="3"/>
      <c r="D217" s="144"/>
      <c r="E217" s="144"/>
      <c r="F217" s="42" t="s">
        <v>231</v>
      </c>
      <c r="G217" s="35" t="str">
        <f>IFERROR(VLOOKUP(F217,price[],2,FALSE),"")</f>
        <v>Нескладська позиція</v>
      </c>
      <c r="H217" s="36" t="str">
        <f>IFERROR(VLOOKUP(F217,price[],3,FALSE),"")</f>
        <v>Світильник LED 3021 24V/17W пластик/цинк, покриття хром холодне біле світло 4000К</v>
      </c>
      <c r="I217" s="37" t="str">
        <f>IFERROR(VLOOKUP(F217,price[],4,FALSE),"")</f>
        <v>шт</v>
      </c>
      <c r="J217" s="37">
        <f>IFERROR(VLOOKUP(F217,price[],5,FALSE)*1.2,"")</f>
        <v>121.10754</v>
      </c>
      <c r="K217" s="38">
        <f t="shared" si="4"/>
        <v>121.10754</v>
      </c>
      <c r="L217" s="41"/>
    </row>
    <row r="218" spans="1:12" ht="24">
      <c r="A218" s="1"/>
      <c r="B218" s="2"/>
      <c r="C218" s="3"/>
      <c r="D218" s="144"/>
      <c r="E218" s="144"/>
      <c r="F218" s="42" t="s">
        <v>232</v>
      </c>
      <c r="G218" s="35" t="str">
        <f>IFERROR(VLOOKUP(F218,price[],2,FALSE),"")</f>
        <v>Нескладська позиція</v>
      </c>
      <c r="H218" s="36" t="str">
        <f>IFERROR(VLOOKUP(F218,price[],3,FALSE),"")</f>
        <v>Світильник LED 3021 24V/20W пластик/цинк, покриття хром холодне біле світло 4000К</v>
      </c>
      <c r="I218" s="37" t="str">
        <f>IFERROR(VLOOKUP(F218,price[],4,FALSE),"")</f>
        <v>шт</v>
      </c>
      <c r="J218" s="37">
        <f>IFERROR(VLOOKUP(F218,price[],5,FALSE)*1.2,"")</f>
        <v>152.07244800000001</v>
      </c>
      <c r="K218" s="38">
        <f t="shared" si="4"/>
        <v>152.07244800000001</v>
      </c>
      <c r="L218" s="41"/>
    </row>
    <row r="219" spans="1:12" ht="24">
      <c r="A219" s="1"/>
      <c r="B219" s="2"/>
      <c r="C219" s="3"/>
      <c r="D219" s="144"/>
      <c r="E219" s="144"/>
      <c r="F219" s="42" t="s">
        <v>233</v>
      </c>
      <c r="G219" s="35" t="str">
        <f>IFERROR(VLOOKUP(F219,price[],2,FALSE),"")</f>
        <v>Нескладська позиція</v>
      </c>
      <c r="H219" s="36" t="str">
        <f>IFERROR(VLOOKUP(F219,price[],3,FALSE),"")</f>
        <v>Світильник LED 3021 24V/24W пластик/цинк, покриття хром холодне біле світло 4000К</v>
      </c>
      <c r="I219" s="37" t="str">
        <f>IFERROR(VLOOKUP(F219,price[],4,FALSE),"")</f>
        <v>шт</v>
      </c>
      <c r="J219" s="37">
        <f>IFERROR(VLOOKUP(F219,price[],5,FALSE)*1.2,"")</f>
        <v>166.547676</v>
      </c>
      <c r="K219" s="38">
        <f t="shared" si="4"/>
        <v>166.547676</v>
      </c>
      <c r="L219" s="41"/>
    </row>
    <row r="220" spans="1:12" ht="24">
      <c r="A220" s="1"/>
      <c r="B220" s="2"/>
      <c r="C220" s="3"/>
      <c r="D220" s="144"/>
      <c r="E220" s="144"/>
      <c r="F220" s="42" t="s">
        <v>236</v>
      </c>
      <c r="G220" s="35" t="str">
        <f>IFERROR(VLOOKUP(F220,price[],2,FALSE),"")</f>
        <v>Нескладська позиція</v>
      </c>
      <c r="H220" s="36" t="str">
        <f>IFERROR(VLOOKUP(F220,price[],3,FALSE),"")</f>
        <v>Cтрічка подвійна LED 3028 24V/96W тепле біле світло 2700К 5000мм</v>
      </c>
      <c r="I220" s="37" t="str">
        <f>IFERROR(VLOOKUP(F220,price[],4,FALSE),"")</f>
        <v>шт</v>
      </c>
      <c r="J220" s="37">
        <f>IFERROR(VLOOKUP(F220,price[],5,FALSE)*1.2,"")</f>
        <v>225.07001999999997</v>
      </c>
      <c r="K220" s="38">
        <f t="shared" si="4"/>
        <v>225.07001999999997</v>
      </c>
      <c r="L220" s="41"/>
    </row>
    <row r="221" spans="1:12" ht="24">
      <c r="A221" s="1"/>
      <c r="B221" s="2"/>
      <c r="C221" s="3"/>
      <c r="D221" s="144"/>
      <c r="E221" s="144"/>
      <c r="F221" s="42" t="s">
        <v>237</v>
      </c>
      <c r="G221" s="35" t="str">
        <f>IFERROR(VLOOKUP(F221,price[],2,FALSE),"")</f>
        <v>Нескладська позиція</v>
      </c>
      <c r="H221" s="36" t="str">
        <f>IFERROR(VLOOKUP(F221,price[],3,FALSE),"")</f>
        <v>Cтрічка подвійна LED 3028 24V/96W тепле біле світло 3000К 5000мм</v>
      </c>
      <c r="I221" s="37" t="str">
        <f>IFERROR(VLOOKUP(F221,price[],4,FALSE),"")</f>
        <v>шт</v>
      </c>
      <c r="J221" s="37">
        <f>IFERROR(VLOOKUP(F221,price[],5,FALSE)*1.2,"")</f>
        <v>225.07001999999997</v>
      </c>
      <c r="K221" s="38">
        <f t="shared" si="4"/>
        <v>225.07001999999997</v>
      </c>
      <c r="L221" s="41"/>
    </row>
    <row r="222" spans="1:12" ht="24">
      <c r="A222" s="1"/>
      <c r="B222" s="2"/>
      <c r="C222" s="3"/>
      <c r="D222" s="144"/>
      <c r="E222" s="144"/>
      <c r="F222" s="42" t="s">
        <v>238</v>
      </c>
      <c r="G222" s="35" t="str">
        <f>IFERROR(VLOOKUP(F222,price[],2,FALSE),"")</f>
        <v>Нескладська позиція</v>
      </c>
      <c r="H222" s="36" t="str">
        <f>IFERROR(VLOOKUP(F222,price[],3,FALSE),"")</f>
        <v>Cтрічка подвійна LED 3028 24V/96W холодне біле світло 4000К 5000мм</v>
      </c>
      <c r="I222" s="37" t="str">
        <f>IFERROR(VLOOKUP(F222,price[],4,FALSE),"")</f>
        <v>шт</v>
      </c>
      <c r="J222" s="37">
        <f>IFERROR(VLOOKUP(F222,price[],5,FALSE)*1.2,"")</f>
        <v>245.26673999999997</v>
      </c>
      <c r="K222" s="38">
        <f t="shared" si="4"/>
        <v>245.26673999999997</v>
      </c>
      <c r="L222" s="41"/>
    </row>
    <row r="223" spans="1:12" ht="24">
      <c r="A223" s="1"/>
      <c r="B223" s="2"/>
      <c r="C223" s="3"/>
      <c r="D223" s="144"/>
      <c r="E223" s="144"/>
      <c r="F223" s="42" t="s">
        <v>239</v>
      </c>
      <c r="G223" s="35" t="str">
        <f>IFERROR(VLOOKUP(F223,price[],2,FALSE),"")</f>
        <v>Нескладська позиція</v>
      </c>
      <c r="H223" s="36" t="str">
        <f>IFERROR(VLOOKUP(F223,price[],3,FALSE),"")</f>
        <v>Стрічка подвійна LED 3028 24V/96W холодне біле світло 5000К 5000мм</v>
      </c>
      <c r="I223" s="37" t="str">
        <f>IFERROR(VLOOKUP(F223,price[],4,FALSE),"")</f>
        <v>шт</v>
      </c>
      <c r="J223" s="37">
        <f>IFERROR(VLOOKUP(F223,price[],5,FALSE)*1.2,"")</f>
        <v>212.680848</v>
      </c>
      <c r="K223" s="38">
        <f t="shared" si="4"/>
        <v>212.680848</v>
      </c>
      <c r="L223" s="41"/>
    </row>
    <row r="224" spans="1:12" ht="27" customHeight="1">
      <c r="A224" s="1"/>
      <c r="B224" s="2"/>
      <c r="C224" s="3"/>
      <c r="D224" s="166" t="s">
        <v>240</v>
      </c>
      <c r="E224" s="39"/>
      <c r="F224" s="42" t="s">
        <v>241</v>
      </c>
      <c r="G224" s="35" t="str">
        <f>IFERROR(VLOOKUP(F224,price[],2,FALSE),"")</f>
        <v>Нескладська позиція</v>
      </c>
      <c r="H224" s="36" t="str">
        <f>IFERROR(VLOOKUP(F224,price[],3,FALSE),"")</f>
        <v>З'єднувальний кабель стрічка драйвер LED 3028 2000мм</v>
      </c>
      <c r="I224" s="37" t="str">
        <f>IFERROR(VLOOKUP(F224,price[],4,FALSE),"")</f>
        <v>шт</v>
      </c>
      <c r="J224" s="37">
        <f>IFERROR(VLOOKUP(F224,price[],5,FALSE)*1.2,"")</f>
        <v>2.6048520000000002</v>
      </c>
      <c r="K224" s="38">
        <f t="shared" si="4"/>
        <v>2.6048520000000002</v>
      </c>
      <c r="L224" s="41"/>
    </row>
    <row r="225" spans="1:12" ht="30" customHeight="1">
      <c r="A225" s="1"/>
      <c r="B225" s="2"/>
      <c r="C225" s="3"/>
      <c r="D225" s="166"/>
      <c r="E225" s="39"/>
      <c r="F225" s="42" t="s">
        <v>242</v>
      </c>
      <c r="G225" s="35" t="str">
        <f>IFERROR(VLOOKUP(F225,price[],2,FALSE),"")</f>
        <v>Нескладська позиція</v>
      </c>
      <c r="H225" s="36" t="str">
        <f>IFERROR(VLOOKUP(F225,price[],3,FALSE),"")</f>
        <v>З'єднувач для LED 3028</v>
      </c>
      <c r="I225" s="37" t="str">
        <f>IFERROR(VLOOKUP(F225,price[],4,FALSE),"")</f>
        <v>шт</v>
      </c>
      <c r="J225" s="37">
        <f>IFERROR(VLOOKUP(F225,price[],5,FALSE)*1.2,"")</f>
        <v>0.57077999999999995</v>
      </c>
      <c r="K225" s="38">
        <f t="shared" si="4"/>
        <v>0.57077999999999995</v>
      </c>
      <c r="L225" s="41"/>
    </row>
    <row r="226" spans="1:12" ht="22.5">
      <c r="A226" s="1"/>
      <c r="B226" s="2"/>
      <c r="C226" s="3"/>
      <c r="D226" s="166"/>
      <c r="E226" s="144"/>
      <c r="F226" s="42" t="s">
        <v>243</v>
      </c>
      <c r="G226" s="35" t="str">
        <f>IFERROR(VLOOKUP(F226,price[],2,FALSE),"")</f>
        <v>Нескладська позиція</v>
      </c>
      <c r="H226" s="36" t="str">
        <f>IFERROR(VLOOKUP(F226,price[],3,FALSE),"")</f>
        <v>З'єднувач для LED 3028 50мм</v>
      </c>
      <c r="I226" s="37" t="str">
        <f>IFERROR(VLOOKUP(F226,price[],4,FALSE),"")</f>
        <v>шт</v>
      </c>
      <c r="J226" s="37">
        <f>IFERROR(VLOOKUP(F226,price[],5,FALSE)*1.2,"")</f>
        <v>1.712364</v>
      </c>
      <c r="K226" s="38">
        <f t="shared" si="4"/>
        <v>1.712364</v>
      </c>
      <c r="L226" s="41"/>
    </row>
    <row r="227" spans="1:12" ht="22.5">
      <c r="A227" s="1"/>
      <c r="B227" s="2"/>
      <c r="C227" s="3"/>
      <c r="D227" s="166"/>
      <c r="E227" s="144"/>
      <c r="F227" s="42" t="s">
        <v>244</v>
      </c>
      <c r="G227" s="35" t="str">
        <f>IFERROR(VLOOKUP(F227,price[],2,FALSE),"")</f>
        <v>Нескладська позиція</v>
      </c>
      <c r="H227" s="36" t="str">
        <f>IFERROR(VLOOKUP(F227,price[],3,FALSE),"")</f>
        <v>З'єднувач для LED 3028 500мм</v>
      </c>
      <c r="I227" s="37" t="str">
        <f>IFERROR(VLOOKUP(F227,price[],4,FALSE),"")</f>
        <v>шт</v>
      </c>
      <c r="J227" s="37">
        <f>IFERROR(VLOOKUP(F227,price[],5,FALSE)*1.2,"")</f>
        <v>1.9889519999999998</v>
      </c>
      <c r="K227" s="38">
        <f t="shared" si="4"/>
        <v>1.9889519999999998</v>
      </c>
      <c r="L227" s="41"/>
    </row>
    <row r="228" spans="1:12" ht="22.5">
      <c r="A228" s="1"/>
      <c r="B228" s="2"/>
      <c r="C228" s="3"/>
      <c r="D228" s="166"/>
      <c r="E228" s="144"/>
      <c r="F228" s="42" t="s">
        <v>245</v>
      </c>
      <c r="G228" s="35" t="str">
        <f>IFERROR(VLOOKUP(F228,price[],2,FALSE),"")</f>
        <v>Нескладська позиція</v>
      </c>
      <c r="H228" s="36" t="str">
        <f>IFERROR(VLOOKUP(F228,price[],3,FALSE),"")</f>
        <v>З'єднувач для LED 3028 1000мм</v>
      </c>
      <c r="I228" s="37" t="str">
        <f>IFERROR(VLOOKUP(F228,price[],4,FALSE),"")</f>
        <v>шт</v>
      </c>
      <c r="J228" s="37">
        <f>IFERROR(VLOOKUP(F228,price[],5,FALSE)*1.2,"")</f>
        <v>2.3188439999999999</v>
      </c>
      <c r="K228" s="38">
        <f t="shared" si="4"/>
        <v>2.3188439999999999</v>
      </c>
      <c r="L228" s="41"/>
    </row>
    <row r="229" spans="1:12" ht="22.5">
      <c r="A229" s="1"/>
      <c r="B229" s="2"/>
      <c r="C229" s="3"/>
      <c r="D229" s="166"/>
      <c r="E229" s="144"/>
      <c r="F229" s="42" t="s">
        <v>246</v>
      </c>
      <c r="G229" s="35" t="str">
        <f>IFERROR(VLOOKUP(F229,price[],2,FALSE),"")</f>
        <v>Нескладська позиція</v>
      </c>
      <c r="H229" s="36" t="str">
        <f>IFERROR(VLOOKUP(F229,price[],3,FALSE),"")</f>
        <v>З'єднувач для LED 3028 2000мм</v>
      </c>
      <c r="I229" s="37" t="str">
        <f>IFERROR(VLOOKUP(F229,price[],4,FALSE),"")</f>
        <v>шт</v>
      </c>
      <c r="J229" s="37">
        <f>IFERROR(VLOOKUP(F229,price[],5,FALSE)*1.2,"")</f>
        <v>2.5685639999999998</v>
      </c>
      <c r="K229" s="38">
        <f t="shared" si="4"/>
        <v>2.5685639999999998</v>
      </c>
      <c r="L229" s="41"/>
    </row>
    <row r="230" spans="1:12" ht="21.75" customHeight="1">
      <c r="A230" s="1"/>
      <c r="B230" s="2"/>
      <c r="C230" s="3"/>
      <c r="D230" s="144"/>
      <c r="E230" s="144"/>
      <c r="F230" s="34" t="s">
        <v>250</v>
      </c>
      <c r="G230" s="35" t="str">
        <f>IFERROR(VLOOKUP(F230,price[],2,FALSE),"")</f>
        <v>Нескладська позиція</v>
      </c>
      <c r="H230" s="36" t="str">
        <f>IFERROR(VLOOKUP(F230,price[],3,FALSE),"")</f>
        <v>Стрічка LED 3015 24V/75W 5000мм пластик колір: білий тепле біле світло 3000К</v>
      </c>
      <c r="I230" s="37" t="str">
        <f>IFERROR(VLOOKUP(F230,price[],4,FALSE),"")</f>
        <v>шт</v>
      </c>
      <c r="J230" s="37">
        <f>IFERROR(VLOOKUP(F230,price[],5,FALSE)*1.2,"")</f>
        <v>170.548644</v>
      </c>
      <c r="K230" s="38">
        <f t="shared" si="4"/>
        <v>170.548644</v>
      </c>
      <c r="L230" s="41"/>
    </row>
    <row r="231" spans="1:12" ht="21.75" customHeight="1">
      <c r="A231" s="1"/>
      <c r="B231" s="2"/>
      <c r="C231" s="3"/>
      <c r="D231" s="144"/>
      <c r="E231" s="144"/>
      <c r="F231" s="34" t="s">
        <v>251</v>
      </c>
      <c r="G231" s="35" t="str">
        <f>IFERROR(VLOOKUP(F231,price[],2,FALSE),"")</f>
        <v>Нескладська позиція</v>
      </c>
      <c r="H231" s="36" t="str">
        <f>IFERROR(VLOOKUP(F231,price[],3,FALSE),"")</f>
        <v>Стрічка LED 3015 24V/75W 5000мм пластик колір: білий холодне біле світло 4000К</v>
      </c>
      <c r="I231" s="37" t="str">
        <f>IFERROR(VLOOKUP(F231,price[],4,FALSE),"")</f>
        <v>шт</v>
      </c>
      <c r="J231" s="37">
        <f>IFERROR(VLOOKUP(F231,price[],5,FALSE)*1.2,"")</f>
        <v>168.8766</v>
      </c>
      <c r="K231" s="38">
        <f t="shared" si="4"/>
        <v>168.8766</v>
      </c>
      <c r="L231" s="41"/>
    </row>
    <row r="232" spans="1:12" ht="24">
      <c r="A232" s="1"/>
      <c r="B232" s="2"/>
      <c r="C232" s="3"/>
      <c r="D232" s="144"/>
      <c r="E232" s="144"/>
      <c r="F232" s="34" t="s">
        <v>252</v>
      </c>
      <c r="G232" s="35" t="str">
        <f>IFERROR(VLOOKUP(F232,price[],2,FALSE),"")</f>
        <v>Нескладська позиція</v>
      </c>
      <c r="H232" s="36" t="str">
        <f>IFERROR(VLOOKUP(F232,price[],3,FALSE),"")</f>
        <v>Стрічка LED 3015 24V/75W 5000мм пластик колір: білий денне світло 6000К</v>
      </c>
      <c r="I232" s="37" t="str">
        <f>IFERROR(VLOOKUP(F232,price[],4,FALSE),"")</f>
        <v>шт</v>
      </c>
      <c r="J232" s="37">
        <f>IFERROR(VLOOKUP(F232,price[],5,FALSE)*1.2,"")</f>
        <v>170.548644</v>
      </c>
      <c r="K232" s="38">
        <f t="shared" si="4"/>
        <v>170.548644</v>
      </c>
      <c r="L232" s="41"/>
    </row>
    <row r="233" spans="1:12" ht="21.75" customHeight="1">
      <c r="A233" s="1"/>
      <c r="B233" s="2"/>
      <c r="C233" s="3"/>
      <c r="D233" s="144"/>
      <c r="E233" s="144"/>
      <c r="F233" s="34" t="s">
        <v>247</v>
      </c>
      <c r="G233" s="35" t="str">
        <f>IFERROR(VLOOKUP(F233,price[],2,FALSE),"")</f>
        <v>Нескладська позиція</v>
      </c>
      <c r="H233" s="36" t="str">
        <f>IFERROR(VLOOKUP(F233,price[],3,FALSE),"")</f>
        <v>Стрічка світлодіодна LED 3013 24V/80W 5000мм пластик колір: білий тепле біле світло 3000К</v>
      </c>
      <c r="I233" s="37" t="str">
        <f>IFERROR(VLOOKUP(F233,price[],4,FALSE),"")</f>
        <v>шт</v>
      </c>
      <c r="J233" s="37">
        <f>IFERROR(VLOOKUP(F233,price[],5,FALSE)*1.2,"")</f>
        <v>155.028876</v>
      </c>
      <c r="K233" s="38">
        <f t="shared" si="4"/>
        <v>155.028876</v>
      </c>
      <c r="L233" s="41"/>
    </row>
    <row r="234" spans="1:12" ht="21" customHeight="1">
      <c r="A234" s="1"/>
      <c r="B234" s="2"/>
      <c r="C234" s="3"/>
      <c r="D234" s="144"/>
      <c r="E234" s="144"/>
      <c r="F234" s="34" t="s">
        <v>248</v>
      </c>
      <c r="G234" s="35" t="str">
        <f>IFERROR(VLOOKUP(F234,price[],2,FALSE),"")</f>
        <v>Нескладська позиція</v>
      </c>
      <c r="H234" s="36" t="str">
        <f>IFERROR(VLOOKUP(F234,price[],3,FALSE),"")</f>
        <v>Стрічка LED 3013 24V/80W 5000мм пластик колір: білий холодне біле світло 4000К</v>
      </c>
      <c r="I234" s="37" t="str">
        <f>IFERROR(VLOOKUP(F234,price[],4,FALSE),"")</f>
        <v>шт</v>
      </c>
      <c r="J234" s="37">
        <f>IFERROR(VLOOKUP(F234,price[],5,FALSE)*1.2,"")</f>
        <v>165.66811199999998</v>
      </c>
      <c r="K234" s="38">
        <f t="shared" si="4"/>
        <v>165.66811199999998</v>
      </c>
      <c r="L234" s="41"/>
    </row>
    <row r="235" spans="1:12" ht="22.5">
      <c r="A235" s="1"/>
      <c r="B235" s="2"/>
      <c r="C235" s="3"/>
      <c r="D235" s="144"/>
      <c r="E235" s="144"/>
      <c r="F235" s="34" t="s">
        <v>249</v>
      </c>
      <c r="G235" s="35" t="str">
        <f>IFERROR(VLOOKUP(F235,price[],2,FALSE),"")</f>
        <v>Нескладська позиція</v>
      </c>
      <c r="H235" s="36" t="str">
        <f>IFERROR(VLOOKUP(F235,price[],3,FALSE),"")</f>
        <v>Стрічка LED 3013 24V/80W пластик колір: білий денне світло 6000К</v>
      </c>
      <c r="I235" s="37" t="str">
        <f>IFERROR(VLOOKUP(F235,price[],4,FALSE),"")</f>
        <v>шт</v>
      </c>
      <c r="J235" s="37">
        <f>IFERROR(VLOOKUP(F235,price[],5,FALSE)*1.2,"")</f>
        <v>155.028876</v>
      </c>
      <c r="K235" s="38">
        <f t="shared" si="4"/>
        <v>155.028876</v>
      </c>
      <c r="L235" s="41"/>
    </row>
    <row r="236" spans="1:12" ht="31.5" customHeight="1">
      <c r="A236" s="1"/>
      <c r="B236" s="2"/>
      <c r="C236" s="3"/>
      <c r="D236" s="166" t="s">
        <v>253</v>
      </c>
      <c r="E236" s="39"/>
      <c r="F236" s="34" t="s">
        <v>254</v>
      </c>
      <c r="G236" s="35" t="str">
        <f>IFERROR(VLOOKUP(F236,price[],2,FALSE),"")</f>
        <v>Нескладська позиція</v>
      </c>
      <c r="H236" s="36" t="str">
        <f>IFERROR(VLOOKUP(F236,price[],3,FALSE),"")</f>
        <v>З'єднувальний кабель стрічка драйвер LED 3013/3015 колір: чорний  2000мм</v>
      </c>
      <c r="I236" s="37" t="str">
        <f>IFERROR(VLOOKUP(F236,price[],4,FALSE),"")</f>
        <v>шт</v>
      </c>
      <c r="J236" s="37">
        <f>IFERROR(VLOOKUP(F236,price[],5,FALSE)*1.2,"")</f>
        <v>2.1780719999999998</v>
      </c>
      <c r="K236" s="38">
        <f t="shared" si="4"/>
        <v>2.1780719999999998</v>
      </c>
      <c r="L236" s="41"/>
    </row>
    <row r="237" spans="1:12" ht="22.5">
      <c r="A237" s="1"/>
      <c r="B237" s="2"/>
      <c r="C237" s="3"/>
      <c r="D237" s="166"/>
      <c r="E237" s="144"/>
      <c r="F237" s="42" t="s">
        <v>255</v>
      </c>
      <c r="G237" s="35" t="str">
        <f>IFERROR(VLOOKUP(F237,price[],2,FALSE),"")</f>
        <v>Нескладська позиція</v>
      </c>
      <c r="H237" s="36" t="str">
        <f>IFERROR(VLOOKUP(F237,price[],3,FALSE),"")</f>
        <v>З'єднувач для LED 3013/3015  50мм</v>
      </c>
      <c r="I237" s="37" t="str">
        <f>IFERROR(VLOOKUP(F237,price[],4,FALSE),"")</f>
        <v>шт</v>
      </c>
      <c r="J237" s="37">
        <f>IFERROR(VLOOKUP(F237,price[],5,FALSE)*1.2,"")</f>
        <v>1.6224239999999999</v>
      </c>
      <c r="K237" s="38">
        <f t="shared" si="4"/>
        <v>1.6224239999999999</v>
      </c>
      <c r="L237" s="41"/>
    </row>
    <row r="238" spans="1:12" ht="22.5">
      <c r="A238" s="1"/>
      <c r="B238" s="2"/>
      <c r="C238" s="3"/>
      <c r="D238" s="166"/>
      <c r="E238" s="144"/>
      <c r="F238" s="42" t="s">
        <v>256</v>
      </c>
      <c r="G238" s="35" t="str">
        <f>IFERROR(VLOOKUP(F238,price[],2,FALSE),"")</f>
        <v>Нескладська позиція</v>
      </c>
      <c r="H238" s="36" t="str">
        <f>IFERROR(VLOOKUP(F238,price[],3,FALSE),"")</f>
        <v>З'єднувач для LED 3013/3015  500мм</v>
      </c>
      <c r="I238" s="37" t="str">
        <f>IFERROR(VLOOKUP(F238,price[],4,FALSE),"")</f>
        <v>шт</v>
      </c>
      <c r="J238" s="37">
        <f>IFERROR(VLOOKUP(F238,price[],5,FALSE)*1.2,"")</f>
        <v>2.0616479999999999</v>
      </c>
      <c r="K238" s="38">
        <f t="shared" si="4"/>
        <v>2.0616479999999999</v>
      </c>
      <c r="L238" s="41"/>
    </row>
    <row r="239" spans="1:12" ht="22.5">
      <c r="A239" s="1"/>
      <c r="B239" s="2"/>
      <c r="C239" s="3"/>
      <c r="D239" s="166"/>
      <c r="E239" s="144"/>
      <c r="F239" s="42" t="s">
        <v>257</v>
      </c>
      <c r="G239" s="35" t="str">
        <f>IFERROR(VLOOKUP(F239,price[],2,FALSE),"")</f>
        <v>Нескладська позиція</v>
      </c>
      <c r="H239" s="36" t="str">
        <f>IFERROR(VLOOKUP(F239,price[],3,FALSE),"")</f>
        <v>З'єднувач для LED 3013/3015  1000мм</v>
      </c>
      <c r="I239" s="37" t="str">
        <f>IFERROR(VLOOKUP(F239,price[],4,FALSE),"")</f>
        <v>шт</v>
      </c>
      <c r="J239" s="37">
        <f>IFERROR(VLOOKUP(F239,price[],5,FALSE)*1.2,"")</f>
        <v>2.2831679999999999</v>
      </c>
      <c r="K239" s="38">
        <f t="shared" si="4"/>
        <v>2.2831679999999999</v>
      </c>
      <c r="L239" s="41"/>
    </row>
    <row r="240" spans="1:12" ht="22.5">
      <c r="A240" s="1"/>
      <c r="B240" s="2"/>
      <c r="C240" s="3"/>
      <c r="D240" s="166"/>
      <c r="E240" s="144"/>
      <c r="F240" s="42" t="s">
        <v>258</v>
      </c>
      <c r="G240" s="35" t="str">
        <f>IFERROR(VLOOKUP(F240,price[],2,FALSE),"")</f>
        <v>Нескладська позиція</v>
      </c>
      <c r="H240" s="36" t="str">
        <f>IFERROR(VLOOKUP(F240,price[],3,FALSE),"")</f>
        <v>З'єднувач для LED 3013/3015  2000мм</v>
      </c>
      <c r="I240" s="37" t="str">
        <f>IFERROR(VLOOKUP(F240,price[],4,FALSE),"")</f>
        <v>шт</v>
      </c>
      <c r="J240" s="37">
        <f>IFERROR(VLOOKUP(F240,price[],5,FALSE)*1.2,"")</f>
        <v>2.1569159999999998</v>
      </c>
      <c r="K240" s="38">
        <f t="shared" si="4"/>
        <v>2.1569159999999998</v>
      </c>
      <c r="L240" s="41"/>
    </row>
    <row r="241" spans="1:12" ht="23.25" customHeight="1">
      <c r="A241" s="1"/>
      <c r="B241" s="2"/>
      <c r="C241" s="3"/>
      <c r="D241" s="166"/>
      <c r="E241" s="39"/>
      <c r="F241" s="42" t="s">
        <v>259</v>
      </c>
      <c r="G241" s="35" t="str">
        <f>IFERROR(VLOOKUP(F241,price[],2,FALSE),"")</f>
        <v>Нескладська позиція</v>
      </c>
      <c r="H241" s="36" t="str">
        <f>IFERROR(VLOOKUP(F241,price[],3,FALSE),"")</f>
        <v>З'єднувач для LED 24V 3013/3015</v>
      </c>
      <c r="I241" s="37" t="str">
        <f>IFERROR(VLOOKUP(F241,price[],4,FALSE),"")</f>
        <v>шт</v>
      </c>
      <c r="J241" s="37">
        <f>IFERROR(VLOOKUP(F241,price[],5,FALSE)*1.2,"")</f>
        <v>0.607572</v>
      </c>
      <c r="K241" s="38">
        <f t="shared" si="4"/>
        <v>0.607572</v>
      </c>
      <c r="L241" s="41"/>
    </row>
    <row r="242" spans="1:12" ht="28.5" customHeight="1">
      <c r="A242" s="1"/>
      <c r="B242" s="2"/>
      <c r="C242" s="3"/>
      <c r="D242" s="166"/>
      <c r="E242" s="39"/>
      <c r="F242" s="42" t="s">
        <v>260</v>
      </c>
      <c r="G242" s="35" t="str">
        <f>IFERROR(VLOOKUP(F242,price[],2,FALSE),"")</f>
        <v>Нескладська позиція</v>
      </c>
      <c r="H242" s="36" t="str">
        <f>IFERROR(VLOOKUP(F242,price[],3,FALSE),"")</f>
        <v>L- з'єднувач кутовий для LED 24V 3013/3015</v>
      </c>
      <c r="I242" s="37" t="str">
        <f>IFERROR(VLOOKUP(F242,price[],4,FALSE),"")</f>
        <v>шт</v>
      </c>
      <c r="J242" s="37">
        <f>IFERROR(VLOOKUP(F242,price[],5,FALSE)*1.2,"")</f>
        <v>1.0345799999999998</v>
      </c>
      <c r="K242" s="38">
        <f t="shared" si="4"/>
        <v>1.0345799999999998</v>
      </c>
      <c r="L242" s="41"/>
    </row>
    <row r="243" spans="1:12" ht="24">
      <c r="A243" s="1"/>
      <c r="B243" s="2"/>
      <c r="C243" s="3"/>
      <c r="D243" s="144"/>
      <c r="E243" s="144"/>
      <c r="F243" s="34" t="s">
        <v>261</v>
      </c>
      <c r="G243" s="35" t="str">
        <f>IFERROR(VLOOKUP(F243,price[],2,FALSE),"")</f>
        <v>Нескладська позиція</v>
      </c>
      <c r="H243" s="36" t="str">
        <f>IFERROR(VLOOKUP(F243,price[],3,FALSE),"")</f>
        <v>Стрічка LED 3011 24V/0.9W 330мм пластик колір: білий тепле біле світло 3000K</v>
      </c>
      <c r="I243" s="37" t="str">
        <f>IFERROR(VLOOKUP(F243,price[],4,FALSE),"")</f>
        <v>шт</v>
      </c>
      <c r="J243" s="37">
        <f>IFERROR(VLOOKUP(F243,price[],5,FALSE)*1.2,"")</f>
        <v>13.481640000000001</v>
      </c>
      <c r="K243" s="38">
        <f t="shared" si="4"/>
        <v>13.481640000000001</v>
      </c>
      <c r="L243" s="41"/>
    </row>
    <row r="244" spans="1:12" ht="24">
      <c r="A244" s="1"/>
      <c r="B244" s="2"/>
      <c r="C244" s="3"/>
      <c r="D244" s="144"/>
      <c r="E244" s="144"/>
      <c r="F244" s="34" t="s">
        <v>262</v>
      </c>
      <c r="G244" s="35" t="str">
        <f>IFERROR(VLOOKUP(F244,price[],2,FALSE),"")</f>
        <v>Нескладська позиція</v>
      </c>
      <c r="H244" s="36" t="str">
        <f>IFERROR(VLOOKUP(F244,price[],3,FALSE),"")</f>
        <v>Стрічка LED 3011 24V/5.6W 2000мм пластик колір: білий тепле біле світло 3000K</v>
      </c>
      <c r="I244" s="37" t="str">
        <f>IFERROR(VLOOKUP(F244,price[],4,FALSE),"")</f>
        <v>шт</v>
      </c>
      <c r="J244" s="37">
        <f>IFERROR(VLOOKUP(F244,price[],5,FALSE)*1.2,"")</f>
        <v>75.058644000000001</v>
      </c>
      <c r="K244" s="38">
        <f t="shared" si="4"/>
        <v>75.058644000000001</v>
      </c>
      <c r="L244" s="41"/>
    </row>
    <row r="245" spans="1:12" ht="24">
      <c r="A245" s="1"/>
      <c r="B245" s="2"/>
      <c r="C245" s="3"/>
      <c r="D245" s="144"/>
      <c r="E245" s="144"/>
      <c r="F245" s="34" t="s">
        <v>263</v>
      </c>
      <c r="G245" s="35" t="str">
        <f>IFERROR(VLOOKUP(F245,price[],2,FALSE),"")</f>
        <v>Нескладська позиція</v>
      </c>
      <c r="H245" s="36" t="str">
        <f>IFERROR(VLOOKUP(F245,price[],3,FALSE),"")</f>
        <v>Стрічка LED 3011 24V/0.9W 330мм пластик колір: білий холодне біле світло 4000K</v>
      </c>
      <c r="I245" s="37" t="str">
        <f>IFERROR(VLOOKUP(F245,price[],4,FALSE),"")</f>
        <v>шт</v>
      </c>
      <c r="J245" s="37">
        <f>IFERROR(VLOOKUP(F245,price[],5,FALSE)*1.2,"")</f>
        <v>13.613807999999999</v>
      </c>
      <c r="K245" s="38">
        <f t="shared" si="4"/>
        <v>13.613807999999999</v>
      </c>
      <c r="L245" s="41"/>
    </row>
    <row r="246" spans="1:12" ht="24">
      <c r="A246" s="1"/>
      <c r="B246" s="2"/>
      <c r="C246" s="3"/>
      <c r="D246" s="144"/>
      <c r="E246" s="144"/>
      <c r="F246" s="34" t="s">
        <v>264</v>
      </c>
      <c r="G246" s="35" t="str">
        <f>IFERROR(VLOOKUP(F246,price[],2,FALSE),"")</f>
        <v>Нескладська позиція</v>
      </c>
      <c r="H246" s="36" t="str">
        <f>IFERROR(VLOOKUP(F246,price[],3,FALSE),"")</f>
        <v>Стрічка LED 3011 24V/5.6W 2000мм пластик колір: білий холодне біле світло 4000K</v>
      </c>
      <c r="I246" s="37" t="str">
        <f>IFERROR(VLOOKUP(F246,price[],4,FALSE),"")</f>
        <v>шт</v>
      </c>
      <c r="J246" s="37">
        <f>IFERROR(VLOOKUP(F246,price[],5,FALSE)*1.2,"")</f>
        <v>75.794507999999993</v>
      </c>
      <c r="K246" s="38">
        <f t="shared" si="4"/>
        <v>75.794507999999993</v>
      </c>
      <c r="L246" s="41"/>
    </row>
    <row r="247" spans="1:12" ht="24">
      <c r="A247" s="1"/>
      <c r="B247" s="2"/>
      <c r="C247" s="3"/>
      <c r="D247" s="144"/>
      <c r="E247" s="144"/>
      <c r="F247" s="34" t="s">
        <v>265</v>
      </c>
      <c r="G247" s="35" t="str">
        <f>IFERROR(VLOOKUP(F247,price[],2,FALSE),"")</f>
        <v>Нескладська позиція</v>
      </c>
      <c r="H247" s="36" t="str">
        <f>IFERROR(VLOOKUP(F247,price[],3,FALSE),"")</f>
        <v>Cтрічка LED 3011 24V/0.9W 330мм пластик колір: білий холодне біле світло 5000K</v>
      </c>
      <c r="I247" s="37" t="str">
        <f>IFERROR(VLOOKUP(F247,price[],4,FALSE),"")</f>
        <v>шт</v>
      </c>
      <c r="J247" s="37">
        <f>IFERROR(VLOOKUP(F247,price[],5,FALSE)*1.2,"")</f>
        <v>14.406852000000001</v>
      </c>
      <c r="K247" s="38">
        <f t="shared" si="4"/>
        <v>14.406852000000001</v>
      </c>
      <c r="L247" s="41"/>
    </row>
    <row r="248" spans="1:12" ht="24">
      <c r="A248" s="1"/>
      <c r="B248" s="2"/>
      <c r="C248" s="3"/>
      <c r="D248" s="144"/>
      <c r="E248" s="144"/>
      <c r="F248" s="34" t="s">
        <v>266</v>
      </c>
      <c r="G248" s="35" t="str">
        <f>IFERROR(VLOOKUP(F248,price[],2,FALSE),"")</f>
        <v>Нескладська позиція</v>
      </c>
      <c r="H248" s="36" t="str">
        <f>IFERROR(VLOOKUP(F248,price[],3,FALSE),"")</f>
        <v>Стрічка LED 3011 24V/5.6W 2000мм пластик колір: білий холодне біле світло 5000K</v>
      </c>
      <c r="I248" s="37" t="str">
        <f>IFERROR(VLOOKUP(F248,price[],4,FALSE),"")</f>
        <v>шт</v>
      </c>
      <c r="J248" s="37">
        <f>IFERROR(VLOOKUP(F248,price[],5,FALSE)*1.2,"")</f>
        <v>80.377884000000009</v>
      </c>
      <c r="K248" s="38">
        <f t="shared" si="4"/>
        <v>80.377884000000009</v>
      </c>
      <c r="L248" s="41"/>
    </row>
    <row r="249" spans="1:12" ht="22.5">
      <c r="A249" s="1"/>
      <c r="B249" s="2"/>
      <c r="C249" s="3"/>
      <c r="D249" s="166" t="s">
        <v>267</v>
      </c>
      <c r="E249" s="144"/>
      <c r="F249" s="34" t="s">
        <v>268</v>
      </c>
      <c r="G249" s="35" t="str">
        <f>IFERROR(VLOOKUP(F249,price[],2,FALSE),"")</f>
        <v>Нескладська позиція</v>
      </c>
      <c r="H249" s="36" t="str">
        <f>IFERROR(VLOOKUP(F249,price[],3,FALSE),"")</f>
        <v>T - з'єднувач кутовий 24В/0,4Вт для LED 3011, тепле біле світло</v>
      </c>
      <c r="I249" s="37" t="str">
        <f>IFERROR(VLOOKUP(F249,price[],4,FALSE),"")</f>
        <v>шт</v>
      </c>
      <c r="J249" s="37">
        <f>IFERROR(VLOOKUP(F249,price[],5,FALSE)*1.2,"")</f>
        <v>12.857904</v>
      </c>
      <c r="K249" s="38">
        <f t="shared" si="4"/>
        <v>12.857904</v>
      </c>
      <c r="L249" s="41"/>
    </row>
    <row r="250" spans="1:12" ht="22.5">
      <c r="A250" s="1"/>
      <c r="B250" s="2"/>
      <c r="C250" s="3"/>
      <c r="D250" s="166"/>
      <c r="E250" s="144"/>
      <c r="F250" s="34" t="s">
        <v>269</v>
      </c>
      <c r="G250" s="35" t="str">
        <f>IFERROR(VLOOKUP(F250,price[],2,FALSE),"")</f>
        <v>Нескладська позиція</v>
      </c>
      <c r="H250" s="36" t="str">
        <f>IFERROR(VLOOKUP(F250,price[],3,FALSE),"")</f>
        <v>T - з'єднувач кутовий 24В/0,4Вт для LED 3011, холодне біле світло</v>
      </c>
      <c r="I250" s="37" t="str">
        <f>IFERROR(VLOOKUP(F250,price[],4,FALSE),"")</f>
        <v>шт</v>
      </c>
      <c r="J250" s="37">
        <f>IFERROR(VLOOKUP(F250,price[],5,FALSE)*1.2,"")</f>
        <v>12.857904</v>
      </c>
      <c r="K250" s="38">
        <f t="shared" si="4"/>
        <v>12.857904</v>
      </c>
      <c r="L250" s="41"/>
    </row>
    <row r="251" spans="1:12" ht="22.5">
      <c r="A251" s="1"/>
      <c r="B251" s="2"/>
      <c r="C251" s="3"/>
      <c r="D251" s="166"/>
      <c r="E251" s="144"/>
      <c r="F251" s="34" t="s">
        <v>270</v>
      </c>
      <c r="G251" s="35" t="str">
        <f>IFERROR(VLOOKUP(F251,price[],2,FALSE),"")</f>
        <v>Нескладська позиція</v>
      </c>
      <c r="H251" s="36" t="str">
        <f>IFERROR(VLOOKUP(F251,price[],3,FALSE),"")</f>
        <v>T - з'єднувач кутовий 24В/0,4Вт для LED 3011, холодне біле світло</v>
      </c>
      <c r="I251" s="37" t="str">
        <f>IFERROR(VLOOKUP(F251,price[],4,FALSE),"")</f>
        <v>шт</v>
      </c>
      <c r="J251" s="37">
        <f>IFERROR(VLOOKUP(F251,price[],5,FALSE)*1.2,"")</f>
        <v>12.857904</v>
      </c>
      <c r="K251" s="38">
        <f t="shared" si="4"/>
        <v>12.857904</v>
      </c>
      <c r="L251" s="41"/>
    </row>
    <row r="252" spans="1:12" ht="22.5">
      <c r="A252" s="1"/>
      <c r="B252" s="2"/>
      <c r="C252" s="3"/>
      <c r="D252" s="166"/>
      <c r="E252" s="144"/>
      <c r="F252" s="34" t="s">
        <v>271</v>
      </c>
      <c r="G252" s="35" t="str">
        <f>IFERROR(VLOOKUP(F252,price[],2,FALSE),"")</f>
        <v>Нескладська позиція</v>
      </c>
      <c r="H252" s="36" t="str">
        <f>IFERROR(VLOOKUP(F252,price[],3,FALSE),"")</f>
        <v>L - з'єднувач кутовий 24В/0,4Вт для LED 3011, тепле біле світло</v>
      </c>
      <c r="I252" s="37" t="str">
        <f>IFERROR(VLOOKUP(F252,price[],4,FALSE),"")</f>
        <v>шт</v>
      </c>
      <c r="J252" s="37">
        <f>IFERROR(VLOOKUP(F252,price[],5,FALSE)*1.2,"")</f>
        <v>12.857904</v>
      </c>
      <c r="K252" s="38">
        <f t="shared" si="4"/>
        <v>12.857904</v>
      </c>
      <c r="L252" s="41"/>
    </row>
    <row r="253" spans="1:12" ht="22.5">
      <c r="A253" s="1"/>
      <c r="B253" s="2"/>
      <c r="C253" s="3"/>
      <c r="D253" s="166"/>
      <c r="E253" s="144"/>
      <c r="F253" s="34" t="s">
        <v>272</v>
      </c>
      <c r="G253" s="35" t="str">
        <f>IFERROR(VLOOKUP(F253,price[],2,FALSE),"")</f>
        <v>Нескладська позиція</v>
      </c>
      <c r="H253" s="36" t="str">
        <f>IFERROR(VLOOKUP(F253,price[],3,FALSE),"")</f>
        <v>L - з'єднувач кутовий 24В/0,4Вт для LED 3011, холодне біле світло</v>
      </c>
      <c r="I253" s="37" t="str">
        <f>IFERROR(VLOOKUP(F253,price[],4,FALSE),"")</f>
        <v>шт</v>
      </c>
      <c r="J253" s="37">
        <f>IFERROR(VLOOKUP(F253,price[],5,FALSE)*1.2,"")</f>
        <v>12.857904</v>
      </c>
      <c r="K253" s="38">
        <f t="shared" si="4"/>
        <v>12.857904</v>
      </c>
      <c r="L253" s="41"/>
    </row>
    <row r="254" spans="1:12" ht="22.5">
      <c r="A254" s="1"/>
      <c r="B254" s="2"/>
      <c r="C254" s="3"/>
      <c r="D254" s="166"/>
      <c r="E254" s="144"/>
      <c r="F254" s="34" t="s">
        <v>273</v>
      </c>
      <c r="G254" s="35" t="str">
        <f>IFERROR(VLOOKUP(F254,price[],2,FALSE),"")</f>
        <v>Нескладська позиція</v>
      </c>
      <c r="H254" s="36" t="str">
        <f>IFERROR(VLOOKUP(F254,price[],3,FALSE),"")</f>
        <v>L - з'єднувач кутовий 24В/0,4Вт для LED 3011, холодне біле світло</v>
      </c>
      <c r="I254" s="37" t="str">
        <f>IFERROR(VLOOKUP(F254,price[],4,FALSE),"")</f>
        <v>шт</v>
      </c>
      <c r="J254" s="37">
        <f>IFERROR(VLOOKUP(F254,price[],5,FALSE)*1.2,"")</f>
        <v>12.857904</v>
      </c>
      <c r="K254" s="38">
        <f t="shared" si="4"/>
        <v>12.857904</v>
      </c>
      <c r="L254" s="41"/>
    </row>
    <row r="255" spans="1:12" ht="22.5">
      <c r="A255" s="1"/>
      <c r="B255" s="2"/>
      <c r="C255" s="3"/>
      <c r="D255" s="166"/>
      <c r="E255" s="144"/>
      <c r="F255" s="34" t="s">
        <v>274</v>
      </c>
      <c r="G255" s="35" t="str">
        <f>IFERROR(VLOOKUP(F255,price[],2,FALSE),"")</f>
        <v>Нескладська позиція</v>
      </c>
      <c r="H255" s="36" t="str">
        <f>IFERROR(VLOOKUP(F255,price[],3,FALSE),"")</f>
        <v>R - з'єднувач кутовий 24В/0,4Вт для LED 3011, тепле біле світло</v>
      </c>
      <c r="I255" s="37" t="str">
        <f>IFERROR(VLOOKUP(F255,price[],4,FALSE),"")</f>
        <v>шт</v>
      </c>
      <c r="J255" s="37">
        <f>IFERROR(VLOOKUP(F255,price[],5,FALSE)*1.2,"")</f>
        <v>12.857904</v>
      </c>
      <c r="K255" s="38">
        <f t="shared" si="4"/>
        <v>12.857904</v>
      </c>
      <c r="L255" s="41"/>
    </row>
    <row r="256" spans="1:12" ht="22.5">
      <c r="A256" s="1"/>
      <c r="B256" s="2"/>
      <c r="C256" s="3"/>
      <c r="D256" s="166"/>
      <c r="E256" s="144"/>
      <c r="F256" s="34" t="s">
        <v>275</v>
      </c>
      <c r="G256" s="35" t="str">
        <f>IFERROR(VLOOKUP(F256,price[],2,FALSE),"")</f>
        <v>Нескладська позиція</v>
      </c>
      <c r="H256" s="36" t="str">
        <f>IFERROR(VLOOKUP(F256,price[],3,FALSE),"")</f>
        <v>R - з'єднувач кутовий 24В/0,4Вт для LED 3011, холодне біле світло</v>
      </c>
      <c r="I256" s="37" t="str">
        <f>IFERROR(VLOOKUP(F256,price[],4,FALSE),"")</f>
        <v>шт</v>
      </c>
      <c r="J256" s="37">
        <f>IFERROR(VLOOKUP(F256,price[],5,FALSE)*1.2,"")</f>
        <v>12.857904</v>
      </c>
      <c r="K256" s="38">
        <f t="shared" si="4"/>
        <v>12.857904</v>
      </c>
      <c r="L256" s="41"/>
    </row>
    <row r="257" spans="1:12" ht="22.5">
      <c r="A257" s="1"/>
      <c r="B257" s="2"/>
      <c r="C257" s="3"/>
      <c r="D257" s="166"/>
      <c r="E257" s="144"/>
      <c r="F257" s="34" t="s">
        <v>276</v>
      </c>
      <c r="G257" s="35" t="str">
        <f>IFERROR(VLOOKUP(F257,price[],2,FALSE),"")</f>
        <v>Нескладська позиція</v>
      </c>
      <c r="H257" s="36" t="str">
        <f>IFERROR(VLOOKUP(F257,price[],3,FALSE),"")</f>
        <v>R - з'єднувач кутовий 24В/0,4Вт для LED 3011, холодне біле світло</v>
      </c>
      <c r="I257" s="37" t="str">
        <f>IFERROR(VLOOKUP(F257,price[],4,FALSE),"")</f>
        <v>шт</v>
      </c>
      <c r="J257" s="37">
        <f>IFERROR(VLOOKUP(F257,price[],5,FALSE)*1.2,"")</f>
        <v>12.857904</v>
      </c>
      <c r="K257" s="38">
        <f t="shared" si="4"/>
        <v>12.857904</v>
      </c>
      <c r="L257" s="41"/>
    </row>
    <row r="258" spans="1:12" ht="30.75" customHeight="1">
      <c r="A258" s="1"/>
      <c r="B258" s="2"/>
      <c r="C258" s="3"/>
      <c r="D258" s="166"/>
      <c r="E258" s="39"/>
      <c r="F258" s="42" t="s">
        <v>277</v>
      </c>
      <c r="G258" s="35" t="str">
        <f>IFERROR(VLOOKUP(F258,price[],2,FALSE),"")</f>
        <v>Нескладська позиція</v>
      </c>
      <c r="H258" s="36" t="str">
        <f>IFERROR(VLOOKUP(F258,price[],3,FALSE),"")</f>
        <v>З'єднувальний кабель стрічка драйвер для 3011, 2000мм</v>
      </c>
      <c r="I258" s="37" t="str">
        <f>IFERROR(VLOOKUP(F258,price[],4,FALSE),"")</f>
        <v>шт</v>
      </c>
      <c r="J258" s="37">
        <f>IFERROR(VLOOKUP(F258,price[],5,FALSE)*1.2,"")</f>
        <v>2.7677879999999999</v>
      </c>
      <c r="K258" s="38">
        <f t="shared" si="4"/>
        <v>2.7677879999999999</v>
      </c>
      <c r="L258" s="41"/>
    </row>
    <row r="259" spans="1:12" ht="22.5">
      <c r="A259" s="1"/>
      <c r="B259" s="2"/>
      <c r="C259" s="3"/>
      <c r="D259" s="166"/>
      <c r="E259" s="144"/>
      <c r="F259" s="42" t="s">
        <v>278</v>
      </c>
      <c r="G259" s="35" t="str">
        <f>IFERROR(VLOOKUP(F259,price[],2,FALSE),"")</f>
        <v>Нескладська позиція</v>
      </c>
      <c r="H259" s="36" t="str">
        <f>IFERROR(VLOOKUP(F259,price[],3,FALSE),"")</f>
        <v>З'єднувач для LED 3011 24В  колір: чорний 50мм</v>
      </c>
      <c r="I259" s="37" t="str">
        <f>IFERROR(VLOOKUP(F259,price[],4,FALSE),"")</f>
        <v>шт</v>
      </c>
      <c r="J259" s="37">
        <f>IFERROR(VLOOKUP(F259,price[],5,FALSE)*1.2,"")</f>
        <v>1.6538519999999999</v>
      </c>
      <c r="K259" s="38">
        <f t="shared" si="4"/>
        <v>1.6538519999999999</v>
      </c>
      <c r="L259" s="41"/>
    </row>
    <row r="260" spans="1:12" ht="22.5">
      <c r="A260" s="1"/>
      <c r="B260" s="2"/>
      <c r="C260" s="3"/>
      <c r="D260" s="166"/>
      <c r="E260" s="144"/>
      <c r="F260" s="42" t="s">
        <v>279</v>
      </c>
      <c r="G260" s="35" t="str">
        <f>IFERROR(VLOOKUP(F260,price[],2,FALSE),"")</f>
        <v>Нескладська позиція</v>
      </c>
      <c r="H260" s="36" t="str">
        <f>IFERROR(VLOOKUP(F260,price[],3,FALSE),"")</f>
        <v>З'єднувач для LED 3011 24В  колір: чорний 500мм</v>
      </c>
      <c r="I260" s="37" t="str">
        <f>IFERROR(VLOOKUP(F260,price[],4,FALSE),"")</f>
        <v>шт</v>
      </c>
      <c r="J260" s="37">
        <f>IFERROR(VLOOKUP(F260,price[],5,FALSE)*1.2,"")</f>
        <v>2.3048639999999998</v>
      </c>
      <c r="K260" s="38">
        <f t="shared" si="4"/>
        <v>2.3048639999999998</v>
      </c>
      <c r="L260" s="41"/>
    </row>
    <row r="261" spans="1:12" ht="22.5">
      <c r="A261" s="1"/>
      <c r="B261" s="2"/>
      <c r="C261" s="3"/>
      <c r="D261" s="166"/>
      <c r="E261" s="144"/>
      <c r="F261" s="42" t="s">
        <v>280</v>
      </c>
      <c r="G261" s="35" t="str">
        <f>IFERROR(VLOOKUP(F261,price[],2,FALSE),"")</f>
        <v>Нескладська позиція</v>
      </c>
      <c r="H261" s="36" t="str">
        <f>IFERROR(VLOOKUP(F261,price[],3,FALSE),"")</f>
        <v>З'єднувач для LED 3011 24V  колір: чорний 1000мм</v>
      </c>
      <c r="I261" s="37" t="str">
        <f>IFERROR(VLOOKUP(F261,price[],4,FALSE),"")</f>
        <v>шт</v>
      </c>
      <c r="J261" s="37">
        <f>IFERROR(VLOOKUP(F261,price[],5,FALSE)*1.2,"")</f>
        <v>2.7112560000000001</v>
      </c>
      <c r="K261" s="38">
        <f t="shared" si="4"/>
        <v>2.7112560000000001</v>
      </c>
      <c r="L261" s="41"/>
    </row>
    <row r="262" spans="1:12" ht="22.5">
      <c r="A262" s="1"/>
      <c r="B262" s="2"/>
      <c r="C262" s="3"/>
      <c r="D262" s="166"/>
      <c r="E262" s="144"/>
      <c r="F262" s="42" t="s">
        <v>281</v>
      </c>
      <c r="G262" s="35" t="str">
        <f>IFERROR(VLOOKUP(F262,price[],2,FALSE),"")</f>
        <v>Нескладська позиція</v>
      </c>
      <c r="H262" s="36" t="str">
        <f>IFERROR(VLOOKUP(F262,price[],3,FALSE),"")</f>
        <v>З'єднувач для LED 3011 24В  колір: чорний 1500мм</v>
      </c>
      <c r="I262" s="37" t="str">
        <f>IFERROR(VLOOKUP(F262,price[],4,FALSE),"")</f>
        <v>шт</v>
      </c>
      <c r="J262" s="37">
        <f>IFERROR(VLOOKUP(F262,price[],5,FALSE)*1.2,"")</f>
        <v>2.9196599999999999</v>
      </c>
      <c r="K262" s="38">
        <f t="shared" ref="K262:K325" si="5">IFERROR(J262*(1-$K$5),"")</f>
        <v>2.9196599999999999</v>
      </c>
      <c r="L262" s="41"/>
    </row>
    <row r="263" spans="1:12" ht="41.25" customHeight="1">
      <c r="A263" s="1"/>
      <c r="B263" s="2"/>
      <c r="C263" s="3"/>
      <c r="D263" s="144"/>
      <c r="F263" s="34" t="s">
        <v>202</v>
      </c>
      <c r="G263" s="35" t="str">
        <f>IFERROR(VLOOKUP(F263,price[],2,FALSE),"")</f>
        <v>Нескладська позиція</v>
      </c>
      <c r="H263" s="36" t="str">
        <f>IFERROR(VLOOKUP(F263,price[],3,FALSE),"")</f>
        <v>Світильник LED 3018 24V/2.5W пластик колір: срібний холодне біле світло 4000К врізний</v>
      </c>
      <c r="I263" s="37" t="str">
        <f>IFERROR(VLOOKUP(F263,price[],4,FALSE),"")</f>
        <v>шт</v>
      </c>
      <c r="J263" s="37">
        <f>IFERROR(VLOOKUP(F263,price[],5,FALSE)*1.2,"")</f>
        <v>30.494195999999995</v>
      </c>
      <c r="K263" s="38">
        <f t="shared" si="5"/>
        <v>30.494195999999995</v>
      </c>
      <c r="L263" s="41"/>
    </row>
    <row r="264" spans="1:12" ht="40.5" customHeight="1">
      <c r="A264" s="1"/>
      <c r="B264" s="2"/>
      <c r="C264" s="3"/>
      <c r="D264" s="144"/>
      <c r="F264" s="34" t="s">
        <v>203</v>
      </c>
      <c r="G264" s="35" t="str">
        <f>IFERROR(VLOOKUP(F264,price[],2,FALSE),"")</f>
        <v>Нескладська позиція</v>
      </c>
      <c r="H264" s="36" t="str">
        <f>IFERROR(VLOOKUP(F264,price[],3,FALSE),"")</f>
        <v>Світильник LED 3018 24V/2.5W пластик колір: срібний холодне біле світло 4000К накладний</v>
      </c>
      <c r="I264" s="37" t="str">
        <f>IFERROR(VLOOKUP(F264,price[],4,FALSE),"")</f>
        <v>шт</v>
      </c>
      <c r="J264" s="37">
        <f>IFERROR(VLOOKUP(F264,price[],5,FALSE)*1.2,"")</f>
        <v>30.198131999999998</v>
      </c>
      <c r="K264" s="38">
        <f t="shared" si="5"/>
        <v>30.198131999999998</v>
      </c>
      <c r="L264" s="41"/>
    </row>
    <row r="265" spans="1:12" ht="30.75" customHeight="1">
      <c r="A265" s="1"/>
      <c r="B265" s="2"/>
      <c r="C265" s="3"/>
      <c r="D265" s="172"/>
      <c r="E265" s="144"/>
      <c r="F265" s="34" t="s">
        <v>234</v>
      </c>
      <c r="G265" s="35" t="str">
        <f>IFERROR(VLOOKUP(F265,price[],2,FALSE),"")</f>
        <v>Нескладська позиція</v>
      </c>
      <c r="H265" s="36" t="str">
        <f>IFERROR(VLOOKUP(F265,price[],3,FALSE),"")</f>
        <v>Світильник LED 3027 пластик, врізний колір: сірий анодований 24V/2.9W мульти біле світло D65мм</v>
      </c>
      <c r="I265" s="37" t="str">
        <f>IFERROR(VLOOKUP(F265,price[],4,FALSE),"")</f>
        <v>шт</v>
      </c>
      <c r="J265" s="37">
        <f>IFERROR(VLOOKUP(F265,price[],5,FALSE)*1.2,"")</f>
        <v>36.494963999999996</v>
      </c>
      <c r="K265" s="38">
        <f t="shared" si="5"/>
        <v>36.494963999999996</v>
      </c>
      <c r="L265" s="52"/>
    </row>
    <row r="266" spans="1:12" ht="27.75" customHeight="1">
      <c r="A266" s="1"/>
      <c r="B266" s="2"/>
      <c r="C266" s="3"/>
      <c r="D266" s="173"/>
      <c r="E266" s="144"/>
      <c r="F266" s="34" t="s">
        <v>235</v>
      </c>
      <c r="G266" s="35" t="str">
        <f>IFERROR(VLOOKUP(F266,price[],2,FALSE),"")</f>
        <v>Нескладська позиція</v>
      </c>
      <c r="H266" s="36" t="str">
        <f>IFERROR(VLOOKUP(F266,price[],3,FALSE),"")</f>
        <v>Світильник LED 3027 пластик, врізний нікель. матовий 24V/2.9W мульти біле світло D65мм</v>
      </c>
      <c r="I266" s="37" t="str">
        <f>IFERROR(VLOOKUP(F266,price[],4,FALSE),"")</f>
        <v>шт</v>
      </c>
      <c r="J266" s="37">
        <f>IFERROR(VLOOKUP(F266,price[],5,FALSE)*1.2,"")</f>
        <v>36.494963999999996</v>
      </c>
      <c r="K266" s="38">
        <f t="shared" si="5"/>
        <v>36.494963999999996</v>
      </c>
      <c r="L266" s="52"/>
    </row>
    <row r="267" spans="1:12" ht="27" customHeight="1">
      <c r="A267" s="1"/>
      <c r="B267" s="2"/>
      <c r="C267" s="3"/>
      <c r="D267" s="173"/>
      <c r="E267" s="39"/>
      <c r="F267" s="42" t="s">
        <v>294</v>
      </c>
      <c r="G267" s="35" t="str">
        <f>IFERROR(VLOOKUP(F267,price[],2,FALSE),"")</f>
        <v>Нескладська позиція</v>
      </c>
      <c r="H267" s="36" t="str">
        <f>IFERROR(VLOOKUP(F267,price[],3,FALSE),"")</f>
        <v>Пульт дистанційного управління для мульти білого мікшера</v>
      </c>
      <c r="I267" s="37" t="str">
        <f>IFERROR(VLOOKUP(F267,price[],4,FALSE),"")</f>
        <v>шт</v>
      </c>
      <c r="J267" s="37">
        <f>IFERROR(VLOOKUP(F267,price[],5,FALSE)*1.2,"")</f>
        <v>34.069091999999998</v>
      </c>
      <c r="K267" s="38">
        <f t="shared" si="5"/>
        <v>34.069091999999998</v>
      </c>
      <c r="L267" s="41"/>
    </row>
    <row r="268" spans="1:12" ht="30" customHeight="1">
      <c r="A268" s="1"/>
      <c r="B268" s="2"/>
      <c r="C268" s="3"/>
      <c r="D268" s="174"/>
      <c r="E268" s="39"/>
      <c r="F268" s="42" t="s">
        <v>295</v>
      </c>
      <c r="G268" s="35" t="str">
        <f>IFERROR(VLOOKUP(F268,price[],2,FALSE),"")</f>
        <v>Нескладська позиція</v>
      </c>
      <c r="H268" s="36" t="str">
        <f>IFERROR(VLOOKUP(F268,price[],3,FALSE),"")</f>
        <v>Мікшер мульти білий</v>
      </c>
      <c r="I268" s="37" t="str">
        <f>IFERROR(VLOOKUP(F268,price[],4,FALSE),"")</f>
        <v>шт</v>
      </c>
      <c r="J268" s="37">
        <f>IFERROR(VLOOKUP(F268,price[],5,FALSE)*1.2,"")</f>
        <v>43.915247999999998</v>
      </c>
      <c r="K268" s="38">
        <f t="shared" si="5"/>
        <v>43.915247999999998</v>
      </c>
      <c r="L268" s="41"/>
    </row>
    <row r="269" spans="1:12" ht="32.25" customHeight="1">
      <c r="A269" s="1"/>
      <c r="B269" s="2"/>
      <c r="C269" s="3"/>
      <c r="D269" s="144"/>
      <c r="E269" s="144"/>
      <c r="F269" s="34" t="s">
        <v>282</v>
      </c>
      <c r="G269" s="35" t="str">
        <f>IFERROR(VLOOKUP(F269,price[],2,FALSE),"")</f>
        <v>Нескладська позиція</v>
      </c>
      <c r="H269" s="36" t="str">
        <f>IFERROR(VLOOKUP(F269,price[],3,FALSE),"")</f>
        <v>Cтрічка LED 3017 24V/1.8W 330мм холодне/тепле біле світло</v>
      </c>
      <c r="I269" s="37" t="str">
        <f>IFERROR(VLOOKUP(F269,price[],4,FALSE),"")</f>
        <v>шт</v>
      </c>
      <c r="J269" s="37">
        <f>IFERROR(VLOOKUP(F269,price[],5,FALSE)*1.2,"")</f>
        <v>19.648247999999999</v>
      </c>
      <c r="K269" s="38">
        <f t="shared" si="5"/>
        <v>19.648247999999999</v>
      </c>
      <c r="L269" s="140" t="s">
        <v>283</v>
      </c>
    </row>
    <row r="270" spans="1:12" ht="40.5" customHeight="1">
      <c r="A270" s="1"/>
      <c r="B270" s="2"/>
      <c r="C270" s="3"/>
      <c r="D270" s="144"/>
      <c r="E270" s="144"/>
      <c r="F270" s="34" t="s">
        <v>284</v>
      </c>
      <c r="G270" s="35" t="str">
        <f>IFERROR(VLOOKUP(F270,price[],2,FALSE),"")</f>
        <v>Нескладська позиція</v>
      </c>
      <c r="H270" s="36" t="str">
        <f>IFERROR(VLOOKUP(F270,price[],3,FALSE),"")</f>
        <v>Cтрічка LED 3017 24V/11W 2000мм холодне/тепле біле світло</v>
      </c>
      <c r="I270" s="37" t="str">
        <f>IFERROR(VLOOKUP(F270,price[],4,FALSE),"")</f>
        <v>шт</v>
      </c>
      <c r="J270" s="37">
        <f>IFERROR(VLOOKUP(F270,price[],5,FALSE)*1.2,"")</f>
        <v>105.83444399999999</v>
      </c>
      <c r="K270" s="38">
        <f t="shared" si="5"/>
        <v>105.83444399999999</v>
      </c>
      <c r="L270" s="140"/>
    </row>
    <row r="271" spans="1:12" ht="25.5" customHeight="1">
      <c r="A271" s="1"/>
      <c r="B271" s="2"/>
      <c r="C271" s="3"/>
      <c r="D271" s="166" t="s">
        <v>285</v>
      </c>
      <c r="E271" s="39"/>
      <c r="F271" s="42" t="s">
        <v>286</v>
      </c>
      <c r="G271" s="35" t="str">
        <f>IFERROR(VLOOKUP(F271,price[],2,FALSE),"")</f>
        <v>Нескладська позиція</v>
      </c>
      <c r="H271" s="36" t="str">
        <f>IFERROR(VLOOKUP(F271,price[],3,FALSE),"")</f>
        <v>T- з'єднувач кутовий 24 В для LED 3017</v>
      </c>
      <c r="I271" s="37" t="str">
        <f>IFERROR(VLOOKUP(F271,price[],4,FALSE),"")</f>
        <v>шт</v>
      </c>
      <c r="J271" s="37">
        <f>IFERROR(VLOOKUP(F271,price[],5,FALSE)*1.2,"")</f>
        <v>16.548804000000001</v>
      </c>
      <c r="K271" s="38">
        <f t="shared" si="5"/>
        <v>16.548804000000001</v>
      </c>
      <c r="L271" s="41"/>
    </row>
    <row r="272" spans="1:12" ht="23.25" customHeight="1">
      <c r="A272" s="1"/>
      <c r="B272" s="2"/>
      <c r="C272" s="3"/>
      <c r="D272" s="166"/>
      <c r="E272" s="39"/>
      <c r="F272" s="42" t="s">
        <v>287</v>
      </c>
      <c r="G272" s="35" t="str">
        <f>IFERROR(VLOOKUP(F272,price[],2,FALSE),"")</f>
        <v>Нескладська позиція</v>
      </c>
      <c r="H272" s="36" t="str">
        <f>IFERROR(VLOOKUP(F272,price[],3,FALSE),"")</f>
        <v xml:space="preserve">L- з'єднувач кутовий 24 В для LED 3017 </v>
      </c>
      <c r="I272" s="37" t="str">
        <f>IFERROR(VLOOKUP(F272,price[],4,FALSE),"")</f>
        <v>шт</v>
      </c>
      <c r="J272" s="37">
        <f>IFERROR(VLOOKUP(F272,price[],5,FALSE)*1.2,"")</f>
        <v>15.925224</v>
      </c>
      <c r="K272" s="38">
        <f t="shared" si="5"/>
        <v>15.925224</v>
      </c>
      <c r="L272" s="41"/>
    </row>
    <row r="273" spans="1:12" ht="22.5">
      <c r="A273" s="1"/>
      <c r="B273" s="2"/>
      <c r="C273" s="3"/>
      <c r="D273" s="166"/>
      <c r="E273" s="39"/>
      <c r="F273" s="42" t="s">
        <v>288</v>
      </c>
      <c r="G273" s="35" t="str">
        <f>IFERROR(VLOOKUP(F273,price[],2,FALSE),"")</f>
        <v>Нескладська позиція</v>
      </c>
      <c r="H273" s="36" t="str">
        <f>IFERROR(VLOOKUP(F273,price[],3,FALSE),"")</f>
        <v xml:space="preserve">R - з'єднувач кутовий 24 В для LED 3017 </v>
      </c>
      <c r="I273" s="37" t="str">
        <f>IFERROR(VLOOKUP(F273,price[],4,FALSE),"")</f>
        <v>шт</v>
      </c>
      <c r="J273" s="37">
        <f>IFERROR(VLOOKUP(F273,price[],5,FALSE)*1.2,"")</f>
        <v>15.925224</v>
      </c>
      <c r="K273" s="38">
        <f t="shared" si="5"/>
        <v>15.925224</v>
      </c>
      <c r="L273" s="41"/>
    </row>
    <row r="274" spans="1:12" ht="22.5">
      <c r="A274" s="1"/>
      <c r="B274" s="2"/>
      <c r="C274" s="3"/>
      <c r="D274" s="166"/>
      <c r="E274" s="144"/>
      <c r="F274" s="42" t="s">
        <v>289</v>
      </c>
      <c r="G274" s="35" t="str">
        <f>IFERROR(VLOOKUP(F274,price[],2,FALSE),"")</f>
        <v>Нескладська позиція</v>
      </c>
      <c r="H274" s="36" t="str">
        <f>IFERROR(VLOOKUP(F274,price[],3,FALSE),"")</f>
        <v>З'єднувальний кабель для LED 3017 50мм</v>
      </c>
      <c r="I274" s="37" t="str">
        <f>IFERROR(VLOOKUP(F274,price[],4,FALSE),"")</f>
        <v>шт</v>
      </c>
      <c r="J274" s="37">
        <f>IFERROR(VLOOKUP(F274,price[],5,FALSE)*1.2,"")</f>
        <v>2.0865119999999999</v>
      </c>
      <c r="K274" s="38">
        <f t="shared" si="5"/>
        <v>2.0865119999999999</v>
      </c>
      <c r="L274" s="41"/>
    </row>
    <row r="275" spans="1:12" ht="22.5">
      <c r="A275" s="1"/>
      <c r="B275" s="2"/>
      <c r="C275" s="3"/>
      <c r="D275" s="166"/>
      <c r="E275" s="144"/>
      <c r="F275" s="42" t="s">
        <v>290</v>
      </c>
      <c r="G275" s="35" t="str">
        <f>IFERROR(VLOOKUP(F275,price[],2,FALSE),"")</f>
        <v>Нескладська позиція</v>
      </c>
      <c r="H275" s="36" t="str">
        <f>IFERROR(VLOOKUP(F275,price[],3,FALSE),"")</f>
        <v>З'єднувальний кабель для LED 3017 500мм</v>
      </c>
      <c r="I275" s="37" t="str">
        <f>IFERROR(VLOOKUP(F275,price[],4,FALSE),"")</f>
        <v>шт</v>
      </c>
      <c r="J275" s="37">
        <f>IFERROR(VLOOKUP(F275,price[],5,FALSE)*1.2,"")</f>
        <v>2.6505839999999998</v>
      </c>
      <c r="K275" s="38">
        <f t="shared" si="5"/>
        <v>2.6505839999999998</v>
      </c>
      <c r="L275" s="41"/>
    </row>
    <row r="276" spans="1:12" ht="22.5">
      <c r="A276" s="1"/>
      <c r="B276" s="2"/>
      <c r="C276" s="3"/>
      <c r="D276" s="166"/>
      <c r="E276" s="144"/>
      <c r="F276" s="42" t="s">
        <v>291</v>
      </c>
      <c r="G276" s="35" t="str">
        <f>IFERROR(VLOOKUP(F276,price[],2,FALSE),"")</f>
        <v>Нескладська позиція</v>
      </c>
      <c r="H276" s="36" t="str">
        <f>IFERROR(VLOOKUP(F276,price[],3,FALSE),"")</f>
        <v>З'єднувальний кабель для LED 3017 1000мм</v>
      </c>
      <c r="I276" s="37" t="str">
        <f>IFERROR(VLOOKUP(F276,price[],4,FALSE),"")</f>
        <v>шт</v>
      </c>
      <c r="J276" s="37">
        <f>IFERROR(VLOOKUP(F276,price[],5,FALSE)*1.2,"")</f>
        <v>3.5317799999999999</v>
      </c>
      <c r="K276" s="38">
        <f t="shared" si="5"/>
        <v>3.5317799999999999</v>
      </c>
      <c r="L276" s="41"/>
    </row>
    <row r="277" spans="1:12" ht="22.5">
      <c r="A277" s="1"/>
      <c r="B277" s="2"/>
      <c r="C277" s="3"/>
      <c r="D277" s="166"/>
      <c r="E277" s="144"/>
      <c r="F277" s="42" t="s">
        <v>292</v>
      </c>
      <c r="G277" s="35" t="str">
        <f>IFERROR(VLOOKUP(F277,price[],2,FALSE),"")</f>
        <v>Нескладська позиція</v>
      </c>
      <c r="H277" s="36" t="str">
        <f>IFERROR(VLOOKUP(F277,price[],3,FALSE),"")</f>
        <v>З'єднувальний кабель для LED 3017 2000мм</v>
      </c>
      <c r="I277" s="37" t="str">
        <f>IFERROR(VLOOKUP(F277,price[],4,FALSE),"")</f>
        <v>шт</v>
      </c>
      <c r="J277" s="37">
        <f>IFERROR(VLOOKUP(F277,price[],5,FALSE)*1.2,"")</f>
        <v>3.9185279999999998</v>
      </c>
      <c r="K277" s="38">
        <f t="shared" si="5"/>
        <v>3.9185279999999998</v>
      </c>
      <c r="L277" s="41"/>
    </row>
    <row r="278" spans="1:12" ht="24.75" customHeight="1">
      <c r="A278" s="1"/>
      <c r="B278" s="2"/>
      <c r="C278" s="3"/>
      <c r="D278" s="166"/>
      <c r="E278" s="39"/>
      <c r="F278" s="42" t="s">
        <v>293</v>
      </c>
      <c r="G278" s="35" t="str">
        <f>IFERROR(VLOOKUP(F278,price[],2,FALSE),"")</f>
        <v>Нескладська позиція</v>
      </c>
      <c r="H278" s="36" t="str">
        <f>IFERROR(VLOOKUP(F278,price[],3,FALSE),"")</f>
        <v>З'єднувальний кабель стрічка драйвер для 3017, 2000мм</v>
      </c>
      <c r="I278" s="37" t="str">
        <f>IFERROR(VLOOKUP(F278,price[],4,FALSE),"")</f>
        <v>шт</v>
      </c>
      <c r="J278" s="37">
        <f>IFERROR(VLOOKUP(F278,price[],5,FALSE)*1.2,"")</f>
        <v>3.7261439999999997</v>
      </c>
      <c r="K278" s="38">
        <f t="shared" si="5"/>
        <v>3.7261439999999997</v>
      </c>
      <c r="L278" s="41"/>
    </row>
    <row r="279" spans="1:12" ht="27" customHeight="1">
      <c r="A279" s="1"/>
      <c r="B279" s="2"/>
      <c r="C279" s="3"/>
      <c r="D279" s="166"/>
      <c r="E279" s="39"/>
      <c r="F279" s="42" t="s">
        <v>294</v>
      </c>
      <c r="G279" s="35" t="str">
        <f>IFERROR(VLOOKUP(F279,price[],2,FALSE),"")</f>
        <v>Нескладська позиція</v>
      </c>
      <c r="H279" s="36" t="str">
        <f>IFERROR(VLOOKUP(F279,price[],3,FALSE),"")</f>
        <v>Пульт дистанційного управління для мульти білого мікшера</v>
      </c>
      <c r="I279" s="37" t="str">
        <f>IFERROR(VLOOKUP(F279,price[],4,FALSE),"")</f>
        <v>шт</v>
      </c>
      <c r="J279" s="37">
        <f>IFERROR(VLOOKUP(F279,price[],5,FALSE)*1.2,"")</f>
        <v>34.069091999999998</v>
      </c>
      <c r="K279" s="38">
        <f t="shared" si="5"/>
        <v>34.069091999999998</v>
      </c>
      <c r="L279" s="41"/>
    </row>
    <row r="280" spans="1:12" ht="30" customHeight="1">
      <c r="A280" s="1"/>
      <c r="B280" s="2"/>
      <c r="C280" s="3"/>
      <c r="D280" s="166"/>
      <c r="E280" s="39"/>
      <c r="F280" s="42" t="s">
        <v>295</v>
      </c>
      <c r="G280" s="35" t="str">
        <f>IFERROR(VLOOKUP(F280,price[],2,FALSE),"")</f>
        <v>Нескладська позиція</v>
      </c>
      <c r="H280" s="36" t="str">
        <f>IFERROR(VLOOKUP(F280,price[],3,FALSE),"")</f>
        <v>Мікшер мульти білий</v>
      </c>
      <c r="I280" s="37" t="str">
        <f>IFERROR(VLOOKUP(F280,price[],4,FALSE),"")</f>
        <v>шт</v>
      </c>
      <c r="J280" s="37">
        <f>IFERROR(VLOOKUP(F280,price[],5,FALSE)*1.2,"")</f>
        <v>43.915247999999998</v>
      </c>
      <c r="K280" s="38">
        <f t="shared" si="5"/>
        <v>43.915247999999998</v>
      </c>
      <c r="L280" s="41"/>
    </row>
    <row r="281" spans="1:12" ht="25.5" customHeight="1">
      <c r="A281" s="1"/>
      <c r="B281" s="2"/>
      <c r="C281" s="3"/>
      <c r="D281" s="166"/>
      <c r="E281" s="39"/>
      <c r="F281" s="42" t="s">
        <v>296</v>
      </c>
      <c r="G281" s="35" t="str">
        <f>IFERROR(VLOOKUP(F281,price[],2,FALSE),"")</f>
        <v>Нескладська позиція</v>
      </c>
      <c r="H281" s="36" t="str">
        <f>IFERROR(VLOOKUP(F281,price[],3,FALSE),"")</f>
        <v>Розгалужувач на 8 світильники для LED 24 В</v>
      </c>
      <c r="I281" s="37" t="str">
        <f>IFERROR(VLOOKUP(F281,price[],4,FALSE),"")</f>
        <v>шт</v>
      </c>
      <c r="J281" s="37">
        <f>IFERROR(VLOOKUP(F281,price[],5,FALSE)*1.2,"")</f>
        <v>7.0167839999999995</v>
      </c>
      <c r="K281" s="38">
        <f t="shared" si="5"/>
        <v>7.0167839999999995</v>
      </c>
      <c r="L281" s="41"/>
    </row>
    <row r="282" spans="1:12" ht="25.5">
      <c r="A282" s="1"/>
      <c r="B282" s="2"/>
      <c r="C282" s="3"/>
      <c r="D282" s="168" t="s">
        <v>190</v>
      </c>
      <c r="E282" s="144"/>
      <c r="F282" s="34" t="s">
        <v>303</v>
      </c>
      <c r="G282" s="35" t="str">
        <f>IFERROR(VLOOKUP(F282,price[],2,FALSE),"")</f>
        <v>Складська позиція</v>
      </c>
      <c r="H282" s="36" t="str">
        <f>IFERROR(VLOOKUP(F282,price[],3,FALSE),"")</f>
        <v>Блок живлення для LED 24V/15W на 6 виходів пластиковий чорний зі шнуром з вилкою EU 250V 2000мм</v>
      </c>
      <c r="I282" s="37" t="str">
        <f>IFERROR(VLOOKUP(F282,price[],4,FALSE),"")</f>
        <v>шт</v>
      </c>
      <c r="J282" s="37">
        <f>IFERROR(VLOOKUP(F282,price[],5,FALSE)*1.2,"")</f>
        <v>23.122499999999999</v>
      </c>
      <c r="K282" s="38">
        <f t="shared" si="5"/>
        <v>23.122499999999999</v>
      </c>
      <c r="L282" s="52" t="s">
        <v>484</v>
      </c>
    </row>
    <row r="283" spans="1:12" ht="25.5">
      <c r="A283" s="1"/>
      <c r="B283" s="2"/>
      <c r="C283" s="3"/>
      <c r="D283" s="168"/>
      <c r="E283" s="144"/>
      <c r="F283" s="34" t="s">
        <v>304</v>
      </c>
      <c r="G283" s="35" t="str">
        <f>IFERROR(VLOOKUP(F283,price[],2,FALSE),"")</f>
        <v>Складська позиція</v>
      </c>
      <c r="H283" s="36" t="str">
        <f>IFERROR(VLOOKUP(F283,price[],3,FALSE),"")</f>
        <v>Блок живлення для LED 24V/30W на 6 виходів пластиковий чорний зі шнуром з вилкою EU 250V 2000мм</v>
      </c>
      <c r="I283" s="37" t="str">
        <f>IFERROR(VLOOKUP(F283,price[],4,FALSE),"")</f>
        <v>шт</v>
      </c>
      <c r="J283" s="37">
        <f>IFERROR(VLOOKUP(F283,price[],5,FALSE)*1.2,"")</f>
        <v>32.722380000000001</v>
      </c>
      <c r="K283" s="38">
        <f t="shared" si="5"/>
        <v>32.722380000000001</v>
      </c>
      <c r="L283" s="52" t="s">
        <v>484</v>
      </c>
    </row>
    <row r="284" spans="1:12" ht="36" customHeight="1">
      <c r="A284" s="1"/>
      <c r="B284" s="2"/>
      <c r="C284" s="3"/>
      <c r="D284" s="62" t="s">
        <v>193</v>
      </c>
      <c r="E284" s="47"/>
      <c r="F284" s="34" t="s">
        <v>305</v>
      </c>
      <c r="G284" s="35" t="str">
        <f>IFERROR(VLOOKUP(F284,price[],2,FALSE),"")</f>
        <v>Складська позиція</v>
      </c>
      <c r="H284" s="36" t="str">
        <f>IFERROR(VLOOKUP(F284,price[],3,FALSE),"")</f>
        <v>Блок живлення для LED 24V/20W на 6 виходів пластиковий чорний 128х50.5х14мм</v>
      </c>
      <c r="I284" s="37" t="str">
        <f>IFERROR(VLOOKUP(F284,price[],4,FALSE),"")</f>
        <v>шт</v>
      </c>
      <c r="J284" s="37">
        <f>IFERROR(VLOOKUP(F284,price[],5,FALSE)*1.2,"")</f>
        <v>30.808487999999997</v>
      </c>
      <c r="K284" s="38">
        <f t="shared" si="5"/>
        <v>30.808487999999997</v>
      </c>
      <c r="L284" s="52" t="s">
        <v>482</v>
      </c>
    </row>
    <row r="285" spans="1:12" ht="39.75" customHeight="1">
      <c r="A285" s="1"/>
      <c r="B285" s="2"/>
      <c r="C285" s="3"/>
      <c r="D285" s="62" t="s">
        <v>195</v>
      </c>
      <c r="E285" s="47"/>
      <c r="F285" s="34" t="s">
        <v>306</v>
      </c>
      <c r="G285" s="35" t="str">
        <f>IFERROR(VLOOKUP(F285,price[],2,FALSE),"")</f>
        <v>Складська позиція</v>
      </c>
      <c r="H285" s="36" t="str">
        <f>IFERROR(VLOOKUP(F285,price[],3,FALSE),"")</f>
        <v>Блок живлення для LED 24V/75W на 6 виходів пластиковий чорний 208х56.5.30мм</v>
      </c>
      <c r="I285" s="37" t="str">
        <f>IFERROR(VLOOKUP(F285,price[],4,FALSE),"")</f>
        <v>шт</v>
      </c>
      <c r="J285" s="37">
        <f>IFERROR(VLOOKUP(F285,price[],5,FALSE)*1.2,"")</f>
        <v>46.731180000000002</v>
      </c>
      <c r="K285" s="38">
        <f t="shared" si="5"/>
        <v>46.731180000000002</v>
      </c>
      <c r="L285" s="52" t="s">
        <v>482</v>
      </c>
    </row>
    <row r="286" spans="1:12" ht="57.75" customHeight="1">
      <c r="A286" s="1"/>
      <c r="B286" s="2"/>
      <c r="C286" s="3"/>
      <c r="D286" s="55" t="s">
        <v>2915</v>
      </c>
      <c r="E286" s="47"/>
      <c r="F286" s="34" t="s">
        <v>307</v>
      </c>
      <c r="G286" s="35" t="str">
        <f>IFERROR(VLOOKUP(F286,price[],2,FALSE),"")</f>
        <v>Нескладська позиція</v>
      </c>
      <c r="H286" s="36" t="str">
        <f>IFERROR(VLOOKUP(F286,price[],3,FALSE),"")</f>
        <v>Блок живлення для LED 24V/15W на 6 виходів пластиковий чорний без виходу для вимикача128х50.5.x14мм</v>
      </c>
      <c r="I286" s="37" t="str">
        <f>IFERROR(VLOOKUP(F286,price[],4,FALSE),"")</f>
        <v>шт</v>
      </c>
      <c r="J286" s="37">
        <f>IFERROR(VLOOKUP(F286,price[],5,FALSE)*1.2,"")</f>
        <v>18.394271999999997</v>
      </c>
      <c r="K286" s="38">
        <f t="shared" si="5"/>
        <v>18.394271999999997</v>
      </c>
      <c r="L286" s="52" t="s">
        <v>482</v>
      </c>
    </row>
    <row r="287" spans="1:12" ht="33.75" customHeight="1">
      <c r="A287" s="1"/>
      <c r="B287" s="2"/>
      <c r="C287" s="3"/>
      <c r="D287" s="47"/>
      <c r="E287" s="54"/>
      <c r="F287" s="34" t="s">
        <v>197</v>
      </c>
      <c r="G287" s="35" t="str">
        <f>IFERROR(VLOOKUP(F287,price[],2,FALSE),"")</f>
        <v>Складська позиція</v>
      </c>
      <c r="H287" s="36" t="str">
        <f>IFERROR(VLOOKUP(F287,price[],3,FALSE),"")</f>
        <v>Шнур з вилкою EU 250V 2000мм</v>
      </c>
      <c r="I287" s="37" t="str">
        <f>IFERROR(VLOOKUP(F287,price[],4,FALSE),"")</f>
        <v>шт</v>
      </c>
      <c r="J287" s="37">
        <f>IFERROR(VLOOKUP(F287,price[],5,FALSE)*1.2,"")</f>
        <v>2.9458440000000001</v>
      </c>
      <c r="K287" s="38">
        <f t="shared" si="5"/>
        <v>2.9458440000000001</v>
      </c>
      <c r="L287" s="41"/>
    </row>
    <row r="288" spans="1:12" ht="22.5">
      <c r="A288" s="1"/>
      <c r="B288" s="2"/>
      <c r="C288" s="3"/>
      <c r="D288" s="167"/>
      <c r="E288" s="144"/>
      <c r="F288" s="34" t="s">
        <v>297</v>
      </c>
      <c r="G288" s="35" t="str">
        <f>IFERROR(VLOOKUP(F288,price[],2,FALSE),"")</f>
        <v>Нескладська позиція</v>
      </c>
      <c r="H288" s="36" t="str">
        <f>IFERROR(VLOOKUP(F288,price[],3,FALSE),"")</f>
        <v>Здовжувач для LED 24V чорний 500мм</v>
      </c>
      <c r="I288" s="37" t="str">
        <f>IFERROR(VLOOKUP(F288,price[],4,FALSE),"")</f>
        <v>шт</v>
      </c>
      <c r="J288" s="37">
        <f>IFERROR(VLOOKUP(F288,price[],5,FALSE)*1.2,"")</f>
        <v>1.2286920000000001</v>
      </c>
      <c r="K288" s="38">
        <f t="shared" si="5"/>
        <v>1.2286920000000001</v>
      </c>
      <c r="L288" s="41"/>
    </row>
    <row r="289" spans="1:12" ht="21" customHeight="1">
      <c r="A289" s="1"/>
      <c r="B289" s="2"/>
      <c r="C289" s="3"/>
      <c r="D289" s="167"/>
      <c r="E289" s="144"/>
      <c r="F289" s="34" t="s">
        <v>298</v>
      </c>
      <c r="G289" s="35" t="str">
        <f>IFERROR(VLOOKUP(F289,price[],2,FALSE),"")</f>
        <v>Складська позиція</v>
      </c>
      <c r="H289" s="36" t="str">
        <f>IFERROR(VLOOKUP(F289,price[],3,FALSE),"")</f>
        <v>Здовжувач для LED 24V чорний 1000мм</v>
      </c>
      <c r="I289" s="37" t="str">
        <f>IFERROR(VLOOKUP(F289,price[],4,FALSE),"")</f>
        <v>шт</v>
      </c>
      <c r="J289" s="37">
        <f>IFERROR(VLOOKUP(F289,price[],5,FALSE)*1.2,"")</f>
        <v>1.2737039999999999</v>
      </c>
      <c r="K289" s="38">
        <f t="shared" si="5"/>
        <v>1.2737039999999999</v>
      </c>
      <c r="L289" s="41"/>
    </row>
    <row r="290" spans="1:12" ht="21" customHeight="1">
      <c r="A290" s="1"/>
      <c r="B290" s="2"/>
      <c r="C290" s="3"/>
      <c r="D290" s="167"/>
      <c r="E290" s="144"/>
      <c r="F290" s="34" t="s">
        <v>299</v>
      </c>
      <c r="G290" s="35" t="str">
        <f>IFERROR(VLOOKUP(F290,price[],2,FALSE),"")</f>
        <v>Складська позиція</v>
      </c>
      <c r="H290" s="36" t="str">
        <f>IFERROR(VLOOKUP(F290,price[],3,FALSE),"")</f>
        <v>Здовжувач для LED 24V чорний 2000мм</v>
      </c>
      <c r="I290" s="37" t="str">
        <f>IFERROR(VLOOKUP(F290,price[],4,FALSE),"")</f>
        <v>шт</v>
      </c>
      <c r="J290" s="37">
        <f>IFERROR(VLOOKUP(F290,price[],5,FALSE)*1.2,"")</f>
        <v>1.712364</v>
      </c>
      <c r="K290" s="38">
        <f t="shared" si="5"/>
        <v>1.712364</v>
      </c>
      <c r="L290" s="41"/>
    </row>
    <row r="291" spans="1:12" ht="36" customHeight="1">
      <c r="A291" s="1"/>
      <c r="B291" s="2"/>
      <c r="C291" s="3"/>
      <c r="D291" s="39"/>
      <c r="E291" s="39"/>
      <c r="F291" s="34" t="s">
        <v>300</v>
      </c>
      <c r="G291" s="35" t="str">
        <f>IFERROR(VLOOKUP(F291,price[],2,FALSE),"")</f>
        <v>Складська позиція</v>
      </c>
      <c r="H291" s="36" t="str">
        <f>IFERROR(VLOOKUP(F291,price[],3,FALSE),"")</f>
        <v>Розгалужувач на 3 світильники для LED 24V 34х45мм</v>
      </c>
      <c r="I291" s="37" t="str">
        <f>IFERROR(VLOOKUP(F291,price[],4,FALSE),"")</f>
        <v>шт</v>
      </c>
      <c r="J291" s="37">
        <f>IFERROR(VLOOKUP(F291,price[],5,FALSE)*1.2,"")</f>
        <v>4.9994040000000002</v>
      </c>
      <c r="K291" s="38">
        <f t="shared" si="5"/>
        <v>4.9994040000000002</v>
      </c>
      <c r="L291" s="41"/>
    </row>
    <row r="292" spans="1:12" ht="43.5" customHeight="1">
      <c r="A292" s="1"/>
      <c r="B292" s="2"/>
      <c r="C292" s="3"/>
      <c r="D292" s="39"/>
      <c r="E292" s="39"/>
      <c r="F292" s="34" t="s">
        <v>301</v>
      </c>
      <c r="G292" s="35" t="str">
        <f>IFERROR(VLOOKUP(F292,price[],2,FALSE),"")</f>
        <v>Складська позиція</v>
      </c>
      <c r="H292" s="36" t="str">
        <f>IFERROR(VLOOKUP(F292,price[],3,FALSE),"")</f>
        <v>Розгалужувач на 6 світильникiв для LED 24 В</v>
      </c>
      <c r="I292" s="37" t="str">
        <f>IFERROR(VLOOKUP(F292,price[],4,FALSE),"")</f>
        <v>шт</v>
      </c>
      <c r="J292" s="37">
        <f>IFERROR(VLOOKUP(F292,price[],5,FALSE)*1.2,"")</f>
        <v>5.2954319999999999</v>
      </c>
      <c r="K292" s="38">
        <f t="shared" si="5"/>
        <v>5.2954319999999999</v>
      </c>
      <c r="L292" s="41"/>
    </row>
    <row r="293" spans="1:12" ht="32.25" customHeight="1">
      <c r="A293" s="1"/>
      <c r="B293" s="2"/>
      <c r="C293" s="3"/>
      <c r="D293" s="103"/>
      <c r="E293" s="103"/>
      <c r="F293" s="104" t="s">
        <v>302</v>
      </c>
      <c r="G293" s="105" t="str">
        <f>IFERROR(VLOOKUP(F293,price[],2,FALSE),"")</f>
        <v>Складська позиція</v>
      </c>
      <c r="H293" s="106" t="str">
        <f>IFERROR(VLOOKUP(F293,price[],3,FALSE),"")</f>
        <v>Світлодіодний кабель- розгалужувач  24V</v>
      </c>
      <c r="I293" s="107" t="str">
        <f>IFERROR(VLOOKUP(F293,price[],4,FALSE),"")</f>
        <v>шт</v>
      </c>
      <c r="J293" s="107">
        <f>IFERROR(VLOOKUP(F293,price[],5,FALSE)*1.2,"")</f>
        <v>7.7900759999999991</v>
      </c>
      <c r="K293" s="108">
        <f t="shared" si="5"/>
        <v>7.7900759999999991</v>
      </c>
      <c r="L293" s="84"/>
    </row>
    <row r="294" spans="1:12" ht="15.75">
      <c r="A294" s="1"/>
      <c r="B294" s="2"/>
      <c r="C294" s="3"/>
      <c r="D294" s="114" t="s">
        <v>475</v>
      </c>
      <c r="E294" s="115"/>
      <c r="F294" s="116"/>
      <c r="G294" s="117" t="str">
        <f>IFERROR(VLOOKUP(F294,price[],2,FALSE),"")</f>
        <v/>
      </c>
      <c r="H294" s="118" t="str">
        <f>IFERROR(VLOOKUP(F294,price[],3,FALSE),"")</f>
        <v/>
      </c>
      <c r="I294" s="119" t="str">
        <f>IFERROR(VLOOKUP(F294,price[],4,FALSE),"")</f>
        <v/>
      </c>
      <c r="J294" s="119" t="str">
        <f>IFERROR(VLOOKUP(F294,price[],5,FALSE)*1.2,"")</f>
        <v/>
      </c>
      <c r="K294" s="120" t="str">
        <f t="shared" si="5"/>
        <v/>
      </c>
      <c r="L294" s="121"/>
    </row>
    <row r="295" spans="1:12" ht="24">
      <c r="A295" s="1"/>
      <c r="B295" s="2"/>
      <c r="C295" s="3"/>
      <c r="D295" s="157"/>
      <c r="E295" s="158"/>
      <c r="F295" s="109" t="s">
        <v>320</v>
      </c>
      <c r="G295" s="110" t="str">
        <f>IFERROR(VLOOKUP(F295,price[],2,FALSE),"")</f>
        <v>Складська позиція</v>
      </c>
      <c r="H295" s="111" t="str">
        <f>IFERROR(VLOOKUP(F295,price[],3,FALSE),"")</f>
        <v>Світильник LED 4009 350mA/3W врізний алюміній нікельований матовий тепле біле світло D65мм</v>
      </c>
      <c r="I295" s="112" t="str">
        <f>IFERROR(VLOOKUP(F295,price[],4,FALSE),"")</f>
        <v>шт</v>
      </c>
      <c r="J295" s="112">
        <f>IFERROR(VLOOKUP(F295,price[],5,FALSE)*1.2,"")</f>
        <v>20.343611999999997</v>
      </c>
      <c r="K295" s="113">
        <f t="shared" si="5"/>
        <v>20.343611999999997</v>
      </c>
      <c r="L295" s="85"/>
    </row>
    <row r="296" spans="1:12" ht="24">
      <c r="A296" s="1"/>
      <c r="B296" s="2"/>
      <c r="C296" s="3"/>
      <c r="D296" s="157"/>
      <c r="E296" s="143"/>
      <c r="F296" s="34" t="s">
        <v>321</v>
      </c>
      <c r="G296" s="35" t="str">
        <f>IFERROR(VLOOKUP(F296,price[],2,FALSE),"")</f>
        <v>Нескладська позиція</v>
      </c>
      <c r="H296" s="36" t="str">
        <f>IFERROR(VLOOKUP(F296,price[],3,FALSE),"")</f>
        <v>Світильник LED 4009 350mA/3W врізний колір: чорний, тепле біле світло D65мм</v>
      </c>
      <c r="I296" s="37" t="str">
        <f>IFERROR(VLOOKUP(F296,price[],4,FALSE),"")</f>
        <v>шт</v>
      </c>
      <c r="J296" s="37">
        <f>IFERROR(VLOOKUP(F296,price[],5,FALSE)*1.2,"")</f>
        <v>20.759808</v>
      </c>
      <c r="K296" s="38">
        <f t="shared" si="5"/>
        <v>20.759808</v>
      </c>
      <c r="L296" s="41"/>
    </row>
    <row r="297" spans="1:12" ht="24">
      <c r="A297" s="1"/>
      <c r="B297" s="2"/>
      <c r="C297" s="3"/>
      <c r="D297" s="157"/>
      <c r="E297" s="143"/>
      <c r="F297" s="34" t="s">
        <v>322</v>
      </c>
      <c r="G297" s="35" t="str">
        <f>IFERROR(VLOOKUP(F297,price[],2,FALSE),"")</f>
        <v>Нескладська позиція</v>
      </c>
      <c r="H297" s="36" t="str">
        <f>IFERROR(VLOOKUP(F297,price[],3,FALSE),"")</f>
        <v>Світильник LED 4009 350mA/3W врізний алюміній нікельований матовий денне світло 6000K D65мм</v>
      </c>
      <c r="I297" s="37" t="str">
        <f>IFERROR(VLOOKUP(F297,price[],4,FALSE),"")</f>
        <v>шт</v>
      </c>
      <c r="J297" s="37">
        <f>IFERROR(VLOOKUP(F297,price[],5,FALSE)*1.2,"")</f>
        <v>19.065671999999999</v>
      </c>
      <c r="K297" s="38">
        <f t="shared" si="5"/>
        <v>19.065671999999999</v>
      </c>
      <c r="L297" s="41"/>
    </row>
    <row r="298" spans="1:12" ht="24">
      <c r="A298" s="1"/>
      <c r="B298" s="2"/>
      <c r="C298" s="3"/>
      <c r="D298" s="157"/>
      <c r="E298" s="143"/>
      <c r="F298" s="34" t="s">
        <v>323</v>
      </c>
      <c r="G298" s="35" t="str">
        <f>IFERROR(VLOOKUP(F298,price[],2,FALSE),"")</f>
        <v>Нескладська позиція</v>
      </c>
      <c r="H298" s="36" t="str">
        <f>IFERROR(VLOOKUP(F298,price[],3,FALSE),"")</f>
        <v>Світильник LED 4009 350mA/3W врізний алюміній нікельований матовий чорний денне світло 6000К</v>
      </c>
      <c r="I298" s="37" t="str">
        <f>IFERROR(VLOOKUP(F298,price[],4,FALSE),"")</f>
        <v>шт</v>
      </c>
      <c r="J298" s="37">
        <f>IFERROR(VLOOKUP(F298,price[],5,FALSE)*1.2,"")</f>
        <v>19.791983999999999</v>
      </c>
      <c r="K298" s="38">
        <f t="shared" si="5"/>
        <v>19.791983999999999</v>
      </c>
      <c r="L298" s="41"/>
    </row>
    <row r="299" spans="1:12" ht="44.25" customHeight="1">
      <c r="A299" s="1"/>
      <c r="B299" s="2"/>
      <c r="C299" s="3"/>
      <c r="D299" s="157"/>
      <c r="E299" s="63"/>
      <c r="F299" s="34" t="s">
        <v>324</v>
      </c>
      <c r="G299" s="35" t="str">
        <f>IFERROR(VLOOKUP(F299,price[],2,FALSE),"")</f>
        <v>Складська позиція</v>
      </c>
      <c r="H299" s="36" t="str">
        <f>IFERROR(VLOOKUP(F299,price[],3,FALSE),"")</f>
        <v>Монтажне кільце сталеве нікельоване D65мм (до 833.78.140/150)</v>
      </c>
      <c r="I299" s="37" t="str">
        <f>IFERROR(VLOOKUP(F299,price[],4,FALSE),"")</f>
        <v>шт</v>
      </c>
      <c r="J299" s="37">
        <f>IFERROR(VLOOKUP(F299,price[],5,FALSE)*1.2,"")</f>
        <v>1.9739039999999999</v>
      </c>
      <c r="K299" s="38">
        <f t="shared" si="5"/>
        <v>1.9739039999999999</v>
      </c>
      <c r="L299" s="41"/>
    </row>
    <row r="300" spans="1:12" ht="49.5" customHeight="1">
      <c r="A300" s="1"/>
      <c r="B300" s="2"/>
      <c r="C300" s="3"/>
      <c r="D300" s="157"/>
      <c r="E300" s="63"/>
      <c r="F300" s="34" t="s">
        <v>325</v>
      </c>
      <c r="G300" s="35" t="str">
        <f>IFERROR(VLOOKUP(F300,price[],2,FALSE),"")</f>
        <v>Нескладська позиція</v>
      </c>
      <c r="H300" s="36" t="str">
        <f>IFERROR(VLOOKUP(F300,price[],3,FALSE),"")</f>
        <v xml:space="preserve">Монтажне кільце сталеве колір: чорний для LED 4009 </v>
      </c>
      <c r="I300" s="37" t="str">
        <f>IFERROR(VLOOKUP(F300,price[],4,FALSE),"")</f>
        <v>шт</v>
      </c>
      <c r="J300" s="37">
        <f>IFERROR(VLOOKUP(F300,price[],5,FALSE)*1.2,"")</f>
        <v>2.0888879999999999</v>
      </c>
      <c r="K300" s="38">
        <f t="shared" si="5"/>
        <v>2.0888879999999999</v>
      </c>
      <c r="L300" s="41"/>
    </row>
    <row r="301" spans="1:12" ht="34.5" customHeight="1">
      <c r="A301" s="1"/>
      <c r="B301" s="2"/>
      <c r="C301" s="3"/>
      <c r="D301" s="157"/>
      <c r="E301" s="63"/>
      <c r="F301" s="34" t="s">
        <v>326</v>
      </c>
      <c r="G301" s="35" t="str">
        <f>IFERROR(VLOOKUP(F301,price[],2,FALSE),"")</f>
        <v>Нескладська позиція</v>
      </c>
      <c r="H301" s="36" t="str">
        <f>IFERROR(VLOOKUP(F301,price[],3,FALSE),"")</f>
        <v>Монтажний трикутник сталевий оцинкований 135х118х40мм (до 833.78.140/150)</v>
      </c>
      <c r="I301" s="37" t="str">
        <f>IFERROR(VLOOKUP(F301,price[],4,FALSE),"")</f>
        <v>шт</v>
      </c>
      <c r="J301" s="37">
        <f>IFERROR(VLOOKUP(F301,price[],5,FALSE)*1.2,"")</f>
        <v>4.2962639999999999</v>
      </c>
      <c r="K301" s="38">
        <f t="shared" si="5"/>
        <v>4.2962639999999999</v>
      </c>
      <c r="L301" s="41"/>
    </row>
    <row r="302" spans="1:12" ht="42" customHeight="1">
      <c r="A302" s="1"/>
      <c r="B302" s="2"/>
      <c r="C302" s="3"/>
      <c r="D302" s="158"/>
      <c r="E302" s="63"/>
      <c r="F302" s="34" t="s">
        <v>327</v>
      </c>
      <c r="G302" s="35" t="str">
        <f>IFERROR(VLOOKUP(F302,price[],2,FALSE),"")</f>
        <v>Нескладська позиція</v>
      </c>
      <c r="H302" s="36" t="str">
        <f>IFERROR(VLOOKUP(F302,price[],3,FALSE),"")</f>
        <v>Монтажний трикутник сталевий колір: чорний для LED 4009</v>
      </c>
      <c r="I302" s="37" t="str">
        <f>IFERROR(VLOOKUP(F302,price[],4,FALSE),"")</f>
        <v>шт</v>
      </c>
      <c r="J302" s="37">
        <f>IFERROR(VLOOKUP(F302,price[],5,FALSE)*1.2,"")</f>
        <v>4.2962639999999999</v>
      </c>
      <c r="K302" s="38">
        <f t="shared" si="5"/>
        <v>4.2962639999999999</v>
      </c>
      <c r="L302" s="41"/>
    </row>
    <row r="303" spans="1:12" ht="63" customHeight="1">
      <c r="A303" s="1"/>
      <c r="B303" s="2"/>
      <c r="C303" s="3"/>
      <c r="D303" s="63"/>
      <c r="E303" s="63"/>
      <c r="F303" s="34" t="s">
        <v>318</v>
      </c>
      <c r="G303" s="35" t="str">
        <f>IFERROR(VLOOKUP(F303,price[],2,FALSE),"")</f>
        <v>Нескладська позиція</v>
      </c>
      <c r="H303" s="36" t="str">
        <f>IFERROR(VLOOKUP(F303,price[],3,FALSE),"")</f>
        <v>Світильник LED 4004 350mA/1W врізний пластиковий колір: срібний тепле біле світло D30мм (3 штуки)</v>
      </c>
      <c r="I303" s="37" t="str">
        <f>IFERROR(VLOOKUP(F303,price[],4,FALSE),"")</f>
        <v>шт</v>
      </c>
      <c r="J303" s="37">
        <f>IFERROR(VLOOKUP(F303,price[],5,FALSE)*1.2,"")</f>
        <v>8.5901399999999999</v>
      </c>
      <c r="K303" s="38">
        <f t="shared" si="5"/>
        <v>8.5901399999999999</v>
      </c>
      <c r="L303" s="41"/>
    </row>
    <row r="304" spans="1:12" ht="51.75" customHeight="1">
      <c r="A304" s="1"/>
      <c r="B304" s="2"/>
      <c r="C304" s="3"/>
      <c r="D304" s="63"/>
      <c r="E304" s="63"/>
      <c r="F304" s="34" t="s">
        <v>319</v>
      </c>
      <c r="G304" s="35" t="str">
        <f>IFERROR(VLOOKUP(F304,price[],2,FALSE),"")</f>
        <v>Складська позиція</v>
      </c>
      <c r="H304" s="36" t="str">
        <f>IFERROR(VLOOKUP(F304,price[],3,FALSE),"")</f>
        <v>Світильник LED 4005 350mA/1W врізний пластиковий колір: срібний тепле біле світло D30мм</v>
      </c>
      <c r="I304" s="37" t="str">
        <f>IFERROR(VLOOKUP(F304,price[],4,FALSE),"")</f>
        <v>шт</v>
      </c>
      <c r="J304" s="37">
        <f>IFERROR(VLOOKUP(F304,price[],5,FALSE)*1.2,"")</f>
        <v>8.9419920000000008</v>
      </c>
      <c r="K304" s="38">
        <f t="shared" si="5"/>
        <v>8.9419920000000008</v>
      </c>
      <c r="L304" s="41"/>
    </row>
    <row r="305" spans="1:12" ht="25.5" customHeight="1">
      <c r="A305" s="1"/>
      <c r="B305" s="2"/>
      <c r="C305" s="3"/>
      <c r="D305" s="143"/>
      <c r="E305" s="143"/>
      <c r="F305" s="34" t="s">
        <v>330</v>
      </c>
      <c r="G305" s="35" t="str">
        <f>IFERROR(VLOOKUP(F305,price[],2,FALSE),"")</f>
        <v>Нескладська позиція</v>
      </c>
      <c r="H305" s="36" t="str">
        <f>IFERROR(VLOOKUP(F305,price[],3,FALSE),"")</f>
        <v>Світильник LED 4014 350mA/1W матовий, холодне біле світло D40мм</v>
      </c>
      <c r="I305" s="37" t="str">
        <f>IFERROR(VLOOKUP(F305,price[],4,FALSE),"")</f>
        <v>шт</v>
      </c>
      <c r="J305" s="37">
        <f>IFERROR(VLOOKUP(F305,price[],5,FALSE)*1.2,"")</f>
        <v>17.486963999999997</v>
      </c>
      <c r="K305" s="38">
        <f t="shared" si="5"/>
        <v>17.486963999999997</v>
      </c>
      <c r="L305" s="41"/>
    </row>
    <row r="306" spans="1:12" ht="27.75" customHeight="1">
      <c r="A306" s="1"/>
      <c r="B306" s="2"/>
      <c r="C306" s="3"/>
      <c r="D306" s="143"/>
      <c r="E306" s="143"/>
      <c r="F306" s="34" t="s">
        <v>331</v>
      </c>
      <c r="G306" s="35" t="str">
        <f>IFERROR(VLOOKUP(F306,price[],2,FALSE),"")</f>
        <v>Нескладська позиція</v>
      </c>
      <c r="H306" s="36" t="str">
        <f>IFERROR(VLOOKUP(F306,price[],3,FALSE),"")</f>
        <v>Світильник LED 4014 350mA/1W матовий, денне світло D40мм</v>
      </c>
      <c r="I306" s="37" t="str">
        <f>IFERROR(VLOOKUP(F306,price[],4,FALSE),"")</f>
        <v>шт</v>
      </c>
      <c r="J306" s="37">
        <f>IFERROR(VLOOKUP(F306,price[],5,FALSE)*1.2,"")</f>
        <v>17.107775999999998</v>
      </c>
      <c r="K306" s="38">
        <f t="shared" si="5"/>
        <v>17.107775999999998</v>
      </c>
      <c r="L306" s="41"/>
    </row>
    <row r="307" spans="1:12" ht="28.5" customHeight="1">
      <c r="A307" s="1"/>
      <c r="B307" s="2"/>
      <c r="C307" s="3"/>
      <c r="D307" s="143"/>
      <c r="E307" s="143"/>
      <c r="F307" s="34" t="s">
        <v>464</v>
      </c>
      <c r="G307" s="35" t="str">
        <f>IFERROR(VLOOKUP(F307,price[],2,FALSE),"")</f>
        <v>Нескладська позиція</v>
      </c>
      <c r="H307" s="36" t="str">
        <f>IFERROR(VLOOKUP(F307,price[],3,FALSE),"")</f>
        <v>Світильник LED 4012 350mA/1W врізний колір: срібний холодне біле світло 4000К (3 кліпси)</v>
      </c>
      <c r="I307" s="37" t="str">
        <f>IFERROR(VLOOKUP(F307,price[],4,FALSE),"")</f>
        <v>шт</v>
      </c>
      <c r="J307" s="37">
        <f>IFERROR(VLOOKUP(F307,price[],5,FALSE)*1.2,"")</f>
        <v>26.973876000000001</v>
      </c>
      <c r="K307" s="38">
        <f t="shared" si="5"/>
        <v>26.973876000000001</v>
      </c>
      <c r="L307" s="41"/>
    </row>
    <row r="308" spans="1:12" ht="27.75" customHeight="1">
      <c r="A308" s="1"/>
      <c r="B308" s="2"/>
      <c r="C308" s="3"/>
      <c r="D308" s="143"/>
      <c r="E308" s="143"/>
      <c r="F308" s="34" t="s">
        <v>465</v>
      </c>
      <c r="G308" s="35" t="str">
        <f>IFERROR(VLOOKUP(F308,price[],2,FALSE),"")</f>
        <v>Нескладська позиція</v>
      </c>
      <c r="H308" s="36" t="str">
        <f>IFERROR(VLOOKUP(F308,price[],3,FALSE),"")</f>
        <v>Світильник LED 4012 350mA/1W врізний колір: срібний денне світло 6000К (3 кліпси)</v>
      </c>
      <c r="I308" s="37" t="str">
        <f>IFERROR(VLOOKUP(F308,price[],4,FALSE),"")</f>
        <v>шт</v>
      </c>
      <c r="J308" s="37">
        <f>IFERROR(VLOOKUP(F308,price[],5,FALSE)*1.2,"")</f>
        <v>26.973876000000001</v>
      </c>
      <c r="K308" s="38">
        <f t="shared" si="5"/>
        <v>26.973876000000001</v>
      </c>
      <c r="L308" s="41"/>
    </row>
    <row r="309" spans="1:12" ht="28.5" customHeight="1">
      <c r="A309" s="1"/>
      <c r="B309" s="2"/>
      <c r="C309" s="3"/>
      <c r="D309" s="143"/>
      <c r="E309" s="143"/>
      <c r="F309" s="34" t="s">
        <v>466</v>
      </c>
      <c r="G309" s="35" t="str">
        <f>IFERROR(VLOOKUP(F309,price[],2,FALSE),"")</f>
        <v>Нескладська позиція</v>
      </c>
      <c r="H309" s="36" t="str">
        <f>IFERROR(VLOOKUP(F309,price[],3,FALSE),"")</f>
        <v>Світильник LED 4012 350mA/1W врізний колір: чорний холодне світло 4000К (3 кліпси)</v>
      </c>
      <c r="I309" s="37" t="str">
        <f>IFERROR(VLOOKUP(F309,price[],4,FALSE),"")</f>
        <v>шт</v>
      </c>
      <c r="J309" s="37">
        <f>IFERROR(VLOOKUP(F309,price[],5,FALSE)*1.2,"")</f>
        <v>26.973876000000001</v>
      </c>
      <c r="K309" s="38">
        <f t="shared" si="5"/>
        <v>26.973876000000001</v>
      </c>
      <c r="L309" s="41"/>
    </row>
    <row r="310" spans="1:12" ht="26.25" customHeight="1">
      <c r="A310" s="1"/>
      <c r="B310" s="2"/>
      <c r="C310" s="3"/>
      <c r="D310" s="143"/>
      <c r="E310" s="143"/>
      <c r="F310" s="34" t="s">
        <v>467</v>
      </c>
      <c r="G310" s="35" t="str">
        <f>IFERROR(VLOOKUP(F310,price[],2,FALSE),"")</f>
        <v>Нескладська позиція</v>
      </c>
      <c r="H310" s="36" t="str">
        <f>IFERROR(VLOOKUP(F310,price[],3,FALSE),"")</f>
        <v>Світильник LED 4012 350mA/1W врізний колір: чорний денне світло 6000К (3 кліпси)</v>
      </c>
      <c r="I310" s="37" t="str">
        <f>IFERROR(VLOOKUP(F310,price[],4,FALSE),"")</f>
        <v>шт</v>
      </c>
      <c r="J310" s="37">
        <f>IFERROR(VLOOKUP(F310,price[],5,FALSE)*1.2,"")</f>
        <v>28.825019999999999</v>
      </c>
      <c r="K310" s="38">
        <f t="shared" si="5"/>
        <v>28.825019999999999</v>
      </c>
      <c r="L310" s="41"/>
    </row>
    <row r="311" spans="1:12" ht="50.25" customHeight="1">
      <c r="A311" s="1"/>
      <c r="B311" s="2"/>
      <c r="C311" s="3"/>
      <c r="D311" s="63"/>
      <c r="E311" s="63"/>
      <c r="F311" s="34" t="s">
        <v>316</v>
      </c>
      <c r="G311" s="35" t="str">
        <f>IFERROR(VLOOKUP(F311,price[],2,FALSE),"")</f>
        <v>Нескладська позиція</v>
      </c>
      <c r="H311" s="36" t="str">
        <f>IFERROR(VLOOKUP(F311,price[],3,FALSE),"")</f>
        <v xml:space="preserve">Світильник світлодіодний LED 4007 350mA/1W пластиковий колір: срібний тепле біле світло 34х34мм (3 штуки)		</v>
      </c>
      <c r="I311" s="37" t="str">
        <f>IFERROR(VLOOKUP(F311,price[],4,FALSE),"")</f>
        <v>шт</v>
      </c>
      <c r="J311" s="37">
        <f>IFERROR(VLOOKUP(F311,price[],5,FALSE)*1.2,"")</f>
        <v>8.5901399999999999</v>
      </c>
      <c r="K311" s="38">
        <f t="shared" si="5"/>
        <v>8.5901399999999999</v>
      </c>
      <c r="L311" s="41"/>
    </row>
    <row r="312" spans="1:12" ht="61.5" customHeight="1">
      <c r="A312" s="1"/>
      <c r="B312" s="2"/>
      <c r="C312" s="3"/>
      <c r="D312" s="63"/>
      <c r="E312" s="63"/>
      <c r="F312" s="34" t="s">
        <v>317</v>
      </c>
      <c r="G312" s="35" t="str">
        <f>IFERROR(VLOOKUP(F312,price[],2,FALSE),"")</f>
        <v>Нескладська позиція</v>
      </c>
      <c r="H312" s="36" t="str">
        <f>IFERROR(VLOOKUP(F312,price[],3,FALSE),"")</f>
        <v>Світильник LED 4003 350mA/1W пластиковий колір: срібний тепле біле світло 34х34мм (3 штуки)</v>
      </c>
      <c r="I312" s="37" t="str">
        <f>IFERROR(VLOOKUP(F312,price[],4,FALSE),"")</f>
        <v>шт</v>
      </c>
      <c r="J312" s="37">
        <f>IFERROR(VLOOKUP(F312,price[],5,FALSE)*1.2,"")</f>
        <v>8.5901399999999999</v>
      </c>
      <c r="K312" s="38">
        <f t="shared" si="5"/>
        <v>8.5901399999999999</v>
      </c>
      <c r="L312" s="41"/>
    </row>
    <row r="313" spans="1:12" ht="51.75" customHeight="1">
      <c r="A313" s="1"/>
      <c r="B313" s="2"/>
      <c r="C313" s="3"/>
      <c r="D313" s="63"/>
      <c r="E313" s="63"/>
      <c r="F313" s="34" t="s">
        <v>315</v>
      </c>
      <c r="G313" s="35" t="str">
        <f>IFERROR(VLOOKUP(F313,price[],2,FALSE),"")</f>
        <v>Нескладська позиція</v>
      </c>
      <c r="H313" s="36" t="str">
        <f>IFERROR(VLOOKUP(F313,price[],3,FALSE),"")</f>
        <v>Світильник світлодіодний LED 4006 350mA/1W 6-кутний пластиковий колір: срібний тепле біле світло 38мм (3 штуки)</v>
      </c>
      <c r="I313" s="37" t="str">
        <f>IFERROR(VLOOKUP(F313,price[],4,FALSE),"")</f>
        <v>шт</v>
      </c>
      <c r="J313" s="37">
        <f>IFERROR(VLOOKUP(F313,price[],5,FALSE)*1.2,"")</f>
        <v>8.8427880000000005</v>
      </c>
      <c r="K313" s="38">
        <f t="shared" si="5"/>
        <v>8.8427880000000005</v>
      </c>
      <c r="L313" s="41"/>
    </row>
    <row r="314" spans="1:12" ht="24">
      <c r="A314" s="1"/>
      <c r="B314" s="2"/>
      <c r="C314" s="3"/>
      <c r="D314" s="143"/>
      <c r="E314" s="143"/>
      <c r="F314" s="34" t="s">
        <v>311</v>
      </c>
      <c r="G314" s="35" t="str">
        <f>IFERROR(VLOOKUP(F314,price[],2,FALSE),"")</f>
        <v>Нескладська позиція</v>
      </c>
      <c r="H314" s="36" t="str">
        <f>IFERROR(VLOOKUP(F314,price[],3,FALSE),"")</f>
        <v>Світильник LED 4013 350mA/1W врізний колір: сріблястий анодований, тепле біле світло</v>
      </c>
      <c r="I314" s="37" t="str">
        <f>IFERROR(VLOOKUP(F314,price[],4,FALSE),"")</f>
        <v>шт</v>
      </c>
      <c r="J314" s="37">
        <f>IFERROR(VLOOKUP(F314,price[],5,FALSE)*1.2,"")</f>
        <v>18.716832</v>
      </c>
      <c r="K314" s="38">
        <f t="shared" si="5"/>
        <v>18.716832</v>
      </c>
      <c r="L314" s="41"/>
    </row>
    <row r="315" spans="1:12" ht="24">
      <c r="A315" s="1"/>
      <c r="B315" s="2"/>
      <c r="C315" s="3"/>
      <c r="D315" s="143"/>
      <c r="E315" s="143"/>
      <c r="F315" s="34" t="s">
        <v>312</v>
      </c>
      <c r="G315" s="35" t="str">
        <f>IFERROR(VLOOKUP(F315,price[],2,FALSE),"")</f>
        <v>Нескладська позиція</v>
      </c>
      <c r="H315" s="36" t="str">
        <f>IFERROR(VLOOKUP(F315,price[],3,FALSE),"")</f>
        <v>Світильник LED 4013 350mA/1W врізний колір: сріблястий анодований, холодне біле світло</v>
      </c>
      <c r="I315" s="37" t="str">
        <f>IFERROR(VLOOKUP(F315,price[],4,FALSE),"")</f>
        <v>шт</v>
      </c>
      <c r="J315" s="37">
        <f>IFERROR(VLOOKUP(F315,price[],5,FALSE)*1.2,"")</f>
        <v>18.716832</v>
      </c>
      <c r="K315" s="38">
        <f t="shared" si="5"/>
        <v>18.716832</v>
      </c>
      <c r="L315" s="41"/>
    </row>
    <row r="316" spans="1:12" ht="24">
      <c r="A316" s="1"/>
      <c r="B316" s="2"/>
      <c r="C316" s="3"/>
      <c r="D316" s="143"/>
      <c r="E316" s="143"/>
      <c r="F316" s="34" t="s">
        <v>313</v>
      </c>
      <c r="G316" s="35" t="str">
        <f>IFERROR(VLOOKUP(F316,price[],2,FALSE),"")</f>
        <v>Нескладська позиція</v>
      </c>
      <c r="H316" s="36" t="str">
        <f>IFERROR(VLOOKUP(F316,price[],3,FALSE),"")</f>
        <v>Світильник LED 4013 350mA/1W врізний колір: чорний, тепле біле світло</v>
      </c>
      <c r="I316" s="37" t="str">
        <f>IFERROR(VLOOKUP(F316,price[],4,FALSE),"")</f>
        <v>шт</v>
      </c>
      <c r="J316" s="37">
        <f>IFERROR(VLOOKUP(F316,price[],5,FALSE)*1.2,"")</f>
        <v>19.567584</v>
      </c>
      <c r="K316" s="38">
        <f t="shared" si="5"/>
        <v>19.567584</v>
      </c>
      <c r="L316" s="41"/>
    </row>
    <row r="317" spans="1:12" ht="24">
      <c r="A317" s="1"/>
      <c r="B317" s="2"/>
      <c r="C317" s="3"/>
      <c r="D317" s="143"/>
      <c r="E317" s="143"/>
      <c r="F317" s="34" t="s">
        <v>314</v>
      </c>
      <c r="G317" s="35" t="str">
        <f>IFERROR(VLOOKUP(F317,price[],2,FALSE),"")</f>
        <v>Нескладська позиція</v>
      </c>
      <c r="H317" s="36" t="str">
        <f>IFERROR(VLOOKUP(F317,price[],3,FALSE),"")</f>
        <v>Світильник LED 4013 350mA/1W врізний колір: чорний, холодне біле світло</v>
      </c>
      <c r="I317" s="37" t="str">
        <f>IFERROR(VLOOKUP(F317,price[],4,FALSE),"")</f>
        <v>шт</v>
      </c>
      <c r="J317" s="37">
        <f>IFERROR(VLOOKUP(F317,price[],5,FALSE)*1.2,"")</f>
        <v>18.310956000000001</v>
      </c>
      <c r="K317" s="38">
        <f t="shared" si="5"/>
        <v>18.310956000000001</v>
      </c>
      <c r="L317" s="41"/>
    </row>
    <row r="318" spans="1:12" ht="65.25" customHeight="1">
      <c r="A318" s="1"/>
      <c r="B318" s="2"/>
      <c r="C318" s="3"/>
      <c r="D318" s="143"/>
      <c r="E318" s="54"/>
      <c r="F318" s="34" t="s">
        <v>308</v>
      </c>
      <c r="G318" s="35" t="str">
        <f>IFERROR(VLOOKUP(F318,price[],2,FALSE),"")</f>
        <v>Нескладська позиція</v>
      </c>
      <c r="H318" s="36" t="str">
        <f>IFERROR(VLOOKUP(F318,price[],3,FALSE),"")</f>
        <v>Світильник LED 4010 350/3W алюміній колір: чорний, тепле біле світло D24мм</v>
      </c>
      <c r="I318" s="37" t="str">
        <f>IFERROR(VLOOKUP(F318,price[],4,FALSE),"")</f>
        <v>шт</v>
      </c>
      <c r="J318" s="37">
        <f>IFERROR(VLOOKUP(F318,price[],5,FALSE)*1.2,"")</f>
        <v>154.57215599999998</v>
      </c>
      <c r="K318" s="38">
        <f t="shared" si="5"/>
        <v>154.57215599999998</v>
      </c>
      <c r="L318" s="41"/>
    </row>
    <row r="319" spans="1:12" ht="39.75" customHeight="1">
      <c r="A319" s="1"/>
      <c r="B319" s="2"/>
      <c r="C319" s="3"/>
      <c r="D319" s="143"/>
      <c r="E319" s="54"/>
      <c r="F319" s="34" t="s">
        <v>309</v>
      </c>
      <c r="G319" s="35" t="str">
        <f>IFERROR(VLOOKUP(F319,price[],2,FALSE),"")</f>
        <v>Нескладська позиція</v>
      </c>
      <c r="H319" s="36" t="str">
        <f>IFERROR(VLOOKUP(F319,price[],3,FALSE),"")</f>
        <v>Світильник LED 4010 350/1W алюміній колір: чорний, тепле біле світло D24мм</v>
      </c>
      <c r="I319" s="37" t="str">
        <f>IFERROR(VLOOKUP(F319,price[],4,FALSE),"")</f>
        <v>шт</v>
      </c>
      <c r="J319" s="37">
        <f>IFERROR(VLOOKUP(F319,price[],5,FALSE)*1.2,"")</f>
        <v>50.185067999999994</v>
      </c>
      <c r="K319" s="38">
        <f t="shared" si="5"/>
        <v>50.185067999999994</v>
      </c>
      <c r="L319" s="41"/>
    </row>
    <row r="320" spans="1:12" ht="36" customHeight="1">
      <c r="A320" s="1"/>
      <c r="B320" s="2"/>
      <c r="C320" s="3"/>
      <c r="D320" s="143"/>
      <c r="E320" s="54"/>
      <c r="F320" s="34" t="s">
        <v>310</v>
      </c>
      <c r="G320" s="35" t="str">
        <f>IFERROR(VLOOKUP(F320,price[],2,FALSE),"")</f>
        <v>Нескладська позиція</v>
      </c>
      <c r="H320" s="36" t="str">
        <f>IFERROR(VLOOKUP(F320,price[],3,FALSE),"")</f>
        <v>Світильник LED 4010 350 алюміній колір: чорний</v>
      </c>
      <c r="I320" s="37" t="str">
        <f>IFERROR(VLOOKUP(F320,price[],4,FALSE),"")</f>
        <v>шт</v>
      </c>
      <c r="J320" s="37">
        <f>IFERROR(VLOOKUP(F320,price[],5,FALSE)*1.2,"")</f>
        <v>11.049563999999998</v>
      </c>
      <c r="K320" s="38">
        <f t="shared" si="5"/>
        <v>11.049563999999998</v>
      </c>
      <c r="L320" s="41"/>
    </row>
    <row r="321" spans="1:12" ht="33" customHeight="1">
      <c r="A321" s="1"/>
      <c r="B321" s="2"/>
      <c r="C321" s="3"/>
      <c r="D321" s="143"/>
      <c r="E321" s="143"/>
      <c r="F321" s="34" t="s">
        <v>328</v>
      </c>
      <c r="G321" s="35" t="str">
        <f>IFERROR(VLOOKUP(F321,price[],2,FALSE),"")</f>
        <v>Нескладська позиція</v>
      </c>
      <c r="H321" s="36" t="str">
        <f>IFERROR(VLOOKUP(F321,price[],3,FALSE),"")</f>
        <v>Світильник LED 4011 350mA/1W врізний колір: чорний, тепле біле світло D6мм</v>
      </c>
      <c r="I321" s="37" t="str">
        <f>IFERROR(VLOOKUP(F321,price[],4,FALSE),"")</f>
        <v>шт</v>
      </c>
      <c r="J321" s="37">
        <f>IFERROR(VLOOKUP(F321,price[],5,FALSE)*1.2,"")</f>
        <v>38.572944</v>
      </c>
      <c r="K321" s="38">
        <f t="shared" si="5"/>
        <v>38.572944</v>
      </c>
      <c r="L321" s="41"/>
    </row>
    <row r="322" spans="1:12" ht="31.5" customHeight="1">
      <c r="A322" s="1"/>
      <c r="B322" s="2"/>
      <c r="C322" s="3"/>
      <c r="D322" s="143"/>
      <c r="E322" s="143"/>
      <c r="F322" s="34" t="s">
        <v>329</v>
      </c>
      <c r="G322" s="35" t="str">
        <f>IFERROR(VLOOKUP(F322,price[],2,FALSE),"")</f>
        <v>Нескладська позиція</v>
      </c>
      <c r="H322" s="36" t="str">
        <f>IFERROR(VLOOKUP(F322,price[],3,FALSE),"")</f>
        <v>Світильник LED 4011 350mA/1W врізний колір: чорний, холодне біле світло D6мм</v>
      </c>
      <c r="I322" s="37" t="str">
        <f>IFERROR(VLOOKUP(F322,price[],4,FALSE),"")</f>
        <v>шт</v>
      </c>
      <c r="J322" s="37">
        <f>IFERROR(VLOOKUP(F322,price[],5,FALSE)*1.2,"")</f>
        <v>38.572944</v>
      </c>
      <c r="K322" s="38">
        <f t="shared" si="5"/>
        <v>38.572944</v>
      </c>
      <c r="L322" s="41"/>
    </row>
    <row r="323" spans="1:12" ht="25.5">
      <c r="A323" s="1"/>
      <c r="B323" s="2"/>
      <c r="C323" s="3"/>
      <c r="D323" s="149" t="s">
        <v>335</v>
      </c>
      <c r="E323" s="143"/>
      <c r="F323" s="34" t="s">
        <v>336</v>
      </c>
      <c r="G323" s="35" t="str">
        <f>IFERROR(VLOOKUP(F323,price[],2,FALSE),"")</f>
        <v>Складська позиція</v>
      </c>
      <c r="H323" s="36" t="str">
        <f>IFERROR(VLOOKUP(F323,price[],3,FALSE),"")</f>
        <v>Блок живлення для LED 350mA/1-4W на 4 виходи пластиковий чорний зі шнуром з вилкою EU 250V 2000мм</v>
      </c>
      <c r="I323" s="37" t="str">
        <f>IFERROR(VLOOKUP(F323,price[],4,FALSE),"")</f>
        <v>шт</v>
      </c>
      <c r="J323" s="37">
        <f>IFERROR(VLOOKUP(F323,price[],5,FALSE)*1.2,"")</f>
        <v>25.121472000000001</v>
      </c>
      <c r="K323" s="38">
        <f t="shared" si="5"/>
        <v>25.121472000000001</v>
      </c>
      <c r="L323" s="52" t="s">
        <v>485</v>
      </c>
    </row>
    <row r="324" spans="1:12" ht="25.5">
      <c r="A324" s="1"/>
      <c r="B324" s="2"/>
      <c r="C324" s="3"/>
      <c r="D324" s="149"/>
      <c r="E324" s="143"/>
      <c r="F324" s="34" t="s">
        <v>337</v>
      </c>
      <c r="G324" s="35" t="str">
        <f>IFERROR(VLOOKUP(F324,price[],2,FALSE),"")</f>
        <v>Складська позиція</v>
      </c>
      <c r="H324" s="36" t="str">
        <f>IFERROR(VLOOKUP(F324,price[],3,FALSE),"")</f>
        <v>Блок живлення для LED 350mA/5-10W на 10 виходів пластиковий чорний зі шнуром з вилкою EU 250V 2000мм</v>
      </c>
      <c r="I324" s="37" t="str">
        <f>IFERROR(VLOOKUP(F324,price[],4,FALSE),"")</f>
        <v>шт</v>
      </c>
      <c r="J324" s="37">
        <f>IFERROR(VLOOKUP(F324,price[],5,FALSE)*1.2,"")</f>
        <v>28.222079999999998</v>
      </c>
      <c r="K324" s="38">
        <f t="shared" si="5"/>
        <v>28.222079999999998</v>
      </c>
      <c r="L324" s="52" t="s">
        <v>485</v>
      </c>
    </row>
    <row r="325" spans="1:12" ht="22.5">
      <c r="A325" s="1"/>
      <c r="B325" s="2"/>
      <c r="C325" s="3"/>
      <c r="D325" s="162"/>
      <c r="E325" s="156"/>
      <c r="F325" s="34" t="s">
        <v>332</v>
      </c>
      <c r="G325" s="35" t="str">
        <f>IFERROR(VLOOKUP(F325,price[],2,FALSE),"")</f>
        <v>Нескладська позиція</v>
      </c>
      <c r="H325" s="36" t="str">
        <f>IFERROR(VLOOKUP(F325,price[],3,FALSE),"")</f>
        <v>Здовжувач для LED 350/700mA чорний 500мм</v>
      </c>
      <c r="I325" s="37" t="str">
        <f>IFERROR(VLOOKUP(F325,price[],4,FALSE),"")</f>
        <v>шт</v>
      </c>
      <c r="J325" s="37">
        <f>IFERROR(VLOOKUP(F325,price[],5,FALSE)*1.2,"")</f>
        <v>1.2286920000000001</v>
      </c>
      <c r="K325" s="38">
        <f t="shared" si="5"/>
        <v>1.2286920000000001</v>
      </c>
      <c r="L325" s="41"/>
    </row>
    <row r="326" spans="1:12" ht="22.5">
      <c r="A326" s="1"/>
      <c r="B326" s="2"/>
      <c r="C326" s="3"/>
      <c r="D326" s="162"/>
      <c r="E326" s="157"/>
      <c r="F326" s="34" t="s">
        <v>333</v>
      </c>
      <c r="G326" s="35" t="str">
        <f>IFERROR(VLOOKUP(F326,price[],2,FALSE),"")</f>
        <v>Нескладська позиція</v>
      </c>
      <c r="H326" s="36" t="str">
        <f>IFERROR(VLOOKUP(F326,price[],3,FALSE),"")</f>
        <v>Здовжувач для LED 350/700mA чорний 1000мм</v>
      </c>
      <c r="I326" s="37" t="str">
        <f>IFERROR(VLOOKUP(F326,price[],4,FALSE),"")</f>
        <v>шт</v>
      </c>
      <c r="J326" s="37">
        <f>IFERROR(VLOOKUP(F326,price[],5,FALSE)*1.2,"")</f>
        <v>1.408776</v>
      </c>
      <c r="K326" s="38">
        <f t="shared" ref="K326:K389" si="6">IFERROR(J326*(1-$K$5),"")</f>
        <v>1.408776</v>
      </c>
      <c r="L326" s="41"/>
    </row>
    <row r="327" spans="1:12" ht="22.5">
      <c r="A327" s="1"/>
      <c r="B327" s="2"/>
      <c r="C327" s="3"/>
      <c r="D327" s="162"/>
      <c r="E327" s="158"/>
      <c r="F327" s="34" t="s">
        <v>334</v>
      </c>
      <c r="G327" s="35" t="str">
        <f>IFERROR(VLOOKUP(F327,price[],2,FALSE),"")</f>
        <v>Складська позиція</v>
      </c>
      <c r="H327" s="36" t="str">
        <f>IFERROR(VLOOKUP(F327,price[],3,FALSE),"")</f>
        <v>Здовжувач для LED 350/700mA чорний 2000мм</v>
      </c>
      <c r="I327" s="37" t="str">
        <f>IFERROR(VLOOKUP(F327,price[],4,FALSE),"")</f>
        <v>шт</v>
      </c>
      <c r="J327" s="37">
        <f>IFERROR(VLOOKUP(F327,price[],5,FALSE)*1.2,"")</f>
        <v>1.6902479999999998</v>
      </c>
      <c r="K327" s="38">
        <f t="shared" si="6"/>
        <v>1.6902479999999998</v>
      </c>
      <c r="L327" s="41"/>
    </row>
    <row r="328" spans="1:12" ht="38.25">
      <c r="A328" s="1"/>
      <c r="B328" s="2"/>
      <c r="C328" s="3"/>
      <c r="D328" s="52" t="s">
        <v>187</v>
      </c>
      <c r="E328" s="47"/>
      <c r="F328" s="34" t="s">
        <v>188</v>
      </c>
      <c r="G328" s="35" t="str">
        <f>IFERROR(VLOOKUP(F328,price[],2,FALSE),"")</f>
        <v>Складська позиція</v>
      </c>
      <c r="H328" s="36" t="str">
        <f>IFERROR(VLOOKUP(F328,price[],3,FALSE),"")</f>
        <v>Перехідник для світильників LED з 350mA на 12V</v>
      </c>
      <c r="I328" s="37" t="str">
        <f>IFERROR(VLOOKUP(F328,price[],4,FALSE),"")</f>
        <v>шт</v>
      </c>
      <c r="J328" s="37">
        <f>IFERROR(VLOOKUP(F328,price[],5,FALSE)*1.2,"")</f>
        <v>12.723839999999999</v>
      </c>
      <c r="K328" s="38">
        <f t="shared" si="6"/>
        <v>12.723839999999999</v>
      </c>
      <c r="L328" s="41"/>
    </row>
    <row r="329" spans="1:12" ht="15.75">
      <c r="A329" s="1"/>
      <c r="B329" s="2"/>
      <c r="C329" s="3"/>
      <c r="D329" s="88" t="s">
        <v>445</v>
      </c>
      <c r="E329" s="89"/>
      <c r="F329" s="90"/>
      <c r="G329" s="91" t="str">
        <f>IFERROR(VLOOKUP(F329,price[],2,FALSE),"")</f>
        <v/>
      </c>
      <c r="H329" s="92" t="str">
        <f>IFERROR(VLOOKUP(F329,price[],3,FALSE),"")</f>
        <v/>
      </c>
      <c r="I329" s="93" t="str">
        <f>IFERROR(VLOOKUP(F329,price[],4,FALSE),"")</f>
        <v/>
      </c>
      <c r="J329" s="93" t="str">
        <f>IFERROR(VLOOKUP(F329,price[],5,FALSE)*1.2,"")</f>
        <v/>
      </c>
      <c r="K329" s="94" t="str">
        <f t="shared" si="6"/>
        <v/>
      </c>
      <c r="L329" s="89"/>
    </row>
    <row r="330" spans="1:12" ht="66" customHeight="1">
      <c r="A330" s="1"/>
      <c r="B330" s="2"/>
      <c r="C330" s="3"/>
      <c r="D330" s="64"/>
      <c r="E330" s="64"/>
      <c r="F330" s="34" t="s">
        <v>446</v>
      </c>
      <c r="G330" s="35" t="str">
        <f>IFERROR(VLOOKUP(F330,price[],2,FALSE),"")</f>
        <v>Нескладська позиція</v>
      </c>
      <c r="H330" s="36" t="str">
        <f>IFERROR(VLOOKUP(F330,price[],3,FALSE),"")</f>
        <v>Світильник світлодіодний LED 9003 металічний, холодне біле світло 0.6W</v>
      </c>
      <c r="I330" s="37" t="str">
        <f>IFERROR(VLOOKUP(F330,price[],4,FALSE),"")</f>
        <v>шт</v>
      </c>
      <c r="J330" s="37">
        <f>IFERROR(VLOOKUP(F330,price[],5,FALSE)*1.2,"")</f>
        <v>40.816511999999996</v>
      </c>
      <c r="K330" s="38">
        <f t="shared" si="6"/>
        <v>40.816511999999996</v>
      </c>
      <c r="L330" s="41"/>
    </row>
    <row r="331" spans="1:12" ht="66.75" customHeight="1">
      <c r="A331" s="1"/>
      <c r="B331" s="2"/>
      <c r="C331" s="3"/>
      <c r="D331" s="64"/>
      <c r="E331" s="64"/>
      <c r="F331" s="34" t="s">
        <v>447</v>
      </c>
      <c r="G331" s="35" t="str">
        <f>IFERROR(VLOOKUP(F331,price[],2,FALSE),"")</f>
        <v>Нескладська позиція</v>
      </c>
      <c r="H331" s="36" t="str">
        <f>IFERROR(VLOOKUP(F331,price[],3,FALSE),"")</f>
        <v>Світильник LED 9004 холодне біле світло 0.8W</v>
      </c>
      <c r="I331" s="37" t="str">
        <f>IFERROR(VLOOKUP(F331,price[],4,FALSE),"")</f>
        <v>шт</v>
      </c>
      <c r="J331" s="37">
        <f>IFERROR(VLOOKUP(F331,price[],5,FALSE)*1.2,"")</f>
        <v>47.734991999999998</v>
      </c>
      <c r="K331" s="38">
        <f t="shared" si="6"/>
        <v>47.734991999999998</v>
      </c>
      <c r="L331" s="41"/>
    </row>
    <row r="332" spans="1:12" ht="91.5" customHeight="1">
      <c r="A332" s="1"/>
      <c r="B332" s="2"/>
      <c r="C332" s="3"/>
      <c r="D332" s="64"/>
      <c r="E332" s="64"/>
      <c r="F332" s="34" t="s">
        <v>448</v>
      </c>
      <c r="G332" s="35" t="str">
        <f>IFERROR(VLOOKUP(F332,price[],2,FALSE),"")</f>
        <v>Складська позиція</v>
      </c>
      <c r="H332" s="36" t="str">
        <f>IFERROR(VLOOKUP(F332,price[],3,FALSE),"")</f>
        <v>Світильник LED 9005 холодне біле світло 0.5W</v>
      </c>
      <c r="I332" s="37" t="str">
        <f>IFERROR(VLOOKUP(F332,price[],4,FALSE),"")</f>
        <v>шт</v>
      </c>
      <c r="J332" s="37">
        <f>IFERROR(VLOOKUP(F332,price[],5,FALSE)*1.2,"")</f>
        <v>43.617635999999997</v>
      </c>
      <c r="K332" s="38">
        <f t="shared" si="6"/>
        <v>43.617635999999997</v>
      </c>
      <c r="L332" s="41"/>
    </row>
    <row r="333" spans="1:12" ht="15.75">
      <c r="A333" s="1"/>
      <c r="B333" s="2"/>
      <c r="C333" s="3"/>
      <c r="D333" s="163" t="s">
        <v>338</v>
      </c>
      <c r="E333" s="164"/>
      <c r="F333" s="164"/>
      <c r="G333" s="164"/>
      <c r="H333" s="165"/>
      <c r="I333" s="93" t="str">
        <f>IFERROR(VLOOKUP(F333,price[],4,FALSE),"")</f>
        <v/>
      </c>
      <c r="J333" s="93" t="str">
        <f>IFERROR(VLOOKUP(F333,price[],5,FALSE)*1.2,"")</f>
        <v/>
      </c>
      <c r="K333" s="94" t="str">
        <f t="shared" si="6"/>
        <v/>
      </c>
      <c r="L333" s="89"/>
    </row>
    <row r="334" spans="1:12" ht="32.25" customHeight="1">
      <c r="A334" s="1"/>
      <c r="B334" s="2"/>
      <c r="C334" s="3"/>
      <c r="D334" s="156"/>
      <c r="E334" s="65"/>
      <c r="F334" s="34" t="s">
        <v>339</v>
      </c>
      <c r="G334" s="35" t="str">
        <f>IFERROR(VLOOKUP(F334,price[],2,FALSE),"")</f>
        <v>Складська позиція</v>
      </c>
      <c r="H334" s="36" t="str">
        <f>IFERROR(VLOOKUP(F334,price[],3,FALSE),"")</f>
        <v>Сенсорний вимикач пластиковий колір: срібний 60мм D13мм</v>
      </c>
      <c r="I334" s="37" t="str">
        <f>IFERROR(VLOOKUP(F334,price[],4,FALSE),"")</f>
        <v>шт</v>
      </c>
      <c r="J334" s="37">
        <f>IFERROR(VLOOKUP(F334,price[],5,FALSE)*1.2,"")</f>
        <v>26.223671999999997</v>
      </c>
      <c r="K334" s="38">
        <f t="shared" si="6"/>
        <v>26.223671999999997</v>
      </c>
      <c r="L334" s="52" t="s">
        <v>486</v>
      </c>
    </row>
    <row r="335" spans="1:12" ht="30" customHeight="1">
      <c r="A335" s="1"/>
      <c r="B335" s="2"/>
      <c r="C335" s="3"/>
      <c r="D335" s="157"/>
      <c r="E335" s="65"/>
      <c r="F335" s="34" t="s">
        <v>340</v>
      </c>
      <c r="G335" s="35" t="str">
        <f>IFERROR(VLOOKUP(F335,price[],2,FALSE),"")</f>
        <v>Складська позиція</v>
      </c>
      <c r="H335" s="36" t="str">
        <f>IFERROR(VLOOKUP(F335,price[],3,FALSE),"")</f>
        <v>Сенсорний вимикач пластиковий колір: срібний 48.5мм D12мм</v>
      </c>
      <c r="I335" s="37" t="str">
        <f>IFERROR(VLOOKUP(F335,price[],4,FALSE),"")</f>
        <v>шт</v>
      </c>
      <c r="J335" s="37">
        <f>IFERROR(VLOOKUP(F335,price[],5,FALSE)*1.2,"")</f>
        <v>21.121403999999998</v>
      </c>
      <c r="K335" s="38">
        <f t="shared" si="6"/>
        <v>21.121403999999998</v>
      </c>
      <c r="L335" s="52" t="s">
        <v>487</v>
      </c>
    </row>
    <row r="336" spans="1:12" ht="51.75" customHeight="1">
      <c r="A336" s="1"/>
      <c r="B336" s="2"/>
      <c r="C336" s="3"/>
      <c r="D336" s="157"/>
      <c r="E336" s="66" t="s">
        <v>473</v>
      </c>
      <c r="F336" s="42" t="s">
        <v>341</v>
      </c>
      <c r="G336" s="35" t="str">
        <f>IFERROR(VLOOKUP(F336,price[],2,FALSE),"")</f>
        <v>Нескладська позиція</v>
      </c>
      <c r="H336" s="36" t="str">
        <f>IFERROR(VLOOKUP(F336,price[],3,FALSE),"")</f>
        <v>Сенсорний вимикач, пластиковий колір: срібний 47.3мм D12мм</v>
      </c>
      <c r="I336" s="37" t="str">
        <f>IFERROR(VLOOKUP(F336,price[],4,FALSE),"")</f>
        <v>шт</v>
      </c>
      <c r="J336" s="37">
        <f>IFERROR(VLOOKUP(F336,price[],5,FALSE)*1.2,"")</f>
        <v>20.669639999999998</v>
      </c>
      <c r="K336" s="38">
        <f t="shared" si="6"/>
        <v>20.669639999999998</v>
      </c>
      <c r="L336" s="52"/>
    </row>
    <row r="337" spans="1:12" ht="20.25" customHeight="1">
      <c r="A337" s="1"/>
      <c r="B337" s="2"/>
      <c r="C337" s="3"/>
      <c r="D337" s="157"/>
      <c r="E337" s="150" t="s">
        <v>469</v>
      </c>
      <c r="F337" s="42" t="s">
        <v>371</v>
      </c>
      <c r="G337" s="35" t="str">
        <f>IFERROR(VLOOKUP(F337,price[],2,FALSE),"")</f>
        <v>Нескладська позиція</v>
      </c>
      <c r="H337" s="36" t="str">
        <f>IFERROR(VLOOKUP(F337,price[],3,FALSE),"")</f>
        <v>Кабель з'єднувальний (вимикач - драйвер) 500 мм</v>
      </c>
      <c r="I337" s="37" t="str">
        <f>IFERROR(VLOOKUP(F337,price[],4,FALSE),"")</f>
        <v>шт</v>
      </c>
      <c r="J337" s="37">
        <f>IFERROR(VLOOKUP(F337,price[],5,FALSE)*1.2,"")</f>
        <v>3.40218</v>
      </c>
      <c r="K337" s="38">
        <f t="shared" si="6"/>
        <v>3.40218</v>
      </c>
      <c r="L337" s="52"/>
    </row>
    <row r="338" spans="1:12" ht="22.5">
      <c r="A338" s="1"/>
      <c r="B338" s="2"/>
      <c r="C338" s="3"/>
      <c r="D338" s="157"/>
      <c r="E338" s="151"/>
      <c r="F338" s="42" t="s">
        <v>372</v>
      </c>
      <c r="G338" s="35" t="str">
        <f>IFERROR(VLOOKUP(F338,price[],2,FALSE),"")</f>
        <v>Нескладська позиція</v>
      </c>
      <c r="H338" s="36" t="str">
        <f>IFERROR(VLOOKUP(F338,price[],3,FALSE),"")</f>
        <v>Кабель з'єднувальний (вимикач - драйвер) 1000 мм</v>
      </c>
      <c r="I338" s="37" t="str">
        <f>IFERROR(VLOOKUP(F338,price[],4,FALSE),"")</f>
        <v>шт</v>
      </c>
      <c r="J338" s="37">
        <f>IFERROR(VLOOKUP(F338,price[],5,FALSE)*1.2,"")</f>
        <v>3.6054119999999994</v>
      </c>
      <c r="K338" s="38">
        <f t="shared" si="6"/>
        <v>3.6054119999999994</v>
      </c>
      <c r="L338" s="52"/>
    </row>
    <row r="339" spans="1:12" ht="22.5">
      <c r="A339" s="1"/>
      <c r="B339" s="2"/>
      <c r="C339" s="3"/>
      <c r="D339" s="158"/>
      <c r="E339" s="152"/>
      <c r="F339" s="42" t="s">
        <v>373</v>
      </c>
      <c r="G339" s="35" t="str">
        <f>IFERROR(VLOOKUP(F339,price[],2,FALSE),"")</f>
        <v>Нескладська позиція</v>
      </c>
      <c r="H339" s="36" t="str">
        <f>IFERROR(VLOOKUP(F339,price[],3,FALSE),"")</f>
        <v>Кабель з'єднувальний (вимикач - драйвер) 2000 мм</v>
      </c>
      <c r="I339" s="37" t="str">
        <f>IFERROR(VLOOKUP(F339,price[],4,FALSE),"")</f>
        <v>шт</v>
      </c>
      <c r="J339" s="37">
        <f>IFERROR(VLOOKUP(F339,price[],5,FALSE)*1.2,"")</f>
        <v>5.3079719999999995</v>
      </c>
      <c r="K339" s="38">
        <f t="shared" si="6"/>
        <v>5.3079719999999995</v>
      </c>
      <c r="L339" s="52"/>
    </row>
    <row r="340" spans="1:12" ht="46.5" customHeight="1">
      <c r="A340" s="1"/>
      <c r="B340" s="2"/>
      <c r="C340" s="3"/>
      <c r="D340" s="65"/>
      <c r="E340" s="65"/>
      <c r="F340" s="34" t="s">
        <v>342</v>
      </c>
      <c r="G340" s="35" t="str">
        <f>IFERROR(VLOOKUP(F340,price[],2,FALSE),"")</f>
        <v>Складська позиція</v>
      </c>
      <c r="H340" s="36" t="str">
        <f>IFERROR(VLOOKUP(F340,price[],3,FALSE),"")</f>
        <v>Сенсорний вимикач для дверей пластиковий колір: срібний 60мм D13мм</v>
      </c>
      <c r="I340" s="37" t="str">
        <f>IFERROR(VLOOKUP(F340,price[],4,FALSE),"")</f>
        <v>шт</v>
      </c>
      <c r="J340" s="37">
        <f>IFERROR(VLOOKUP(F340,price[],5,FALSE)*1.2,"")</f>
        <v>24.287555999999999</v>
      </c>
      <c r="K340" s="38">
        <f t="shared" si="6"/>
        <v>24.287555999999999</v>
      </c>
      <c r="L340" s="52" t="s">
        <v>486</v>
      </c>
    </row>
    <row r="341" spans="1:12" ht="29.25" customHeight="1">
      <c r="A341" s="1"/>
      <c r="B341" s="2"/>
      <c r="C341" s="3"/>
      <c r="D341" s="156"/>
      <c r="E341" s="65"/>
      <c r="F341" s="34" t="s">
        <v>343</v>
      </c>
      <c r="G341" s="35" t="str">
        <f>IFERROR(VLOOKUP(F341,price[],2,FALSE),"")</f>
        <v>Складська позиція</v>
      </c>
      <c r="H341" s="36" t="str">
        <f>IFERROR(VLOOKUP(F341,price[],3,FALSE),"")</f>
        <v>Сенсорний вимикач для дверей пластиковий колір: срібний 48.5мм D12мм</v>
      </c>
      <c r="I341" s="37" t="str">
        <f>IFERROR(VLOOKUP(F341,price[],4,FALSE),"")</f>
        <v>шт</v>
      </c>
      <c r="J341" s="37">
        <f>IFERROR(VLOOKUP(F341,price[],5,FALSE)*1.2,"")</f>
        <v>20.219819999999999</v>
      </c>
      <c r="K341" s="38">
        <f t="shared" si="6"/>
        <v>20.219819999999999</v>
      </c>
      <c r="L341" s="52" t="s">
        <v>487</v>
      </c>
    </row>
    <row r="342" spans="1:12" ht="55.5" customHeight="1">
      <c r="A342" s="1"/>
      <c r="B342" s="2"/>
      <c r="C342" s="3"/>
      <c r="D342" s="157"/>
      <c r="E342" s="66" t="s">
        <v>473</v>
      </c>
      <c r="F342" s="42" t="s">
        <v>344</v>
      </c>
      <c r="G342" s="35" t="str">
        <f>IFERROR(VLOOKUP(F342,price[],2,FALSE),"")</f>
        <v>Нескладська позиція</v>
      </c>
      <c r="H342" s="36" t="str">
        <f>IFERROR(VLOOKUP(F342,price[],3,FALSE),"")</f>
        <v>Сенсорний вимикач для дверей пластик колір: срібний 47.3мм D12мм</v>
      </c>
      <c r="I342" s="37" t="str">
        <f>IFERROR(VLOOKUP(F342,price[],4,FALSE),"")</f>
        <v>шт</v>
      </c>
      <c r="J342" s="37">
        <f>IFERROR(VLOOKUP(F342,price[],5,FALSE)*1.2,"")</f>
        <v>15.846372000000001</v>
      </c>
      <c r="K342" s="38">
        <f t="shared" si="6"/>
        <v>15.846372000000001</v>
      </c>
      <c r="L342" s="52" t="s">
        <v>488</v>
      </c>
    </row>
    <row r="343" spans="1:12" ht="22.5">
      <c r="A343" s="1"/>
      <c r="B343" s="2"/>
      <c r="C343" s="3"/>
      <c r="D343" s="157"/>
      <c r="E343" s="150" t="s">
        <v>469</v>
      </c>
      <c r="F343" s="42" t="s">
        <v>371</v>
      </c>
      <c r="G343" s="35" t="str">
        <f>IFERROR(VLOOKUP(F343,price[],2,FALSE),"")</f>
        <v>Нескладська позиція</v>
      </c>
      <c r="H343" s="36" t="str">
        <f>IFERROR(VLOOKUP(F343,price[],3,FALSE),"")</f>
        <v>Кабель з'єднувальний (вимикач - драйвер) 500 мм</v>
      </c>
      <c r="I343" s="37" t="str">
        <f>IFERROR(VLOOKUP(F343,price[],4,FALSE),"")</f>
        <v>шт</v>
      </c>
      <c r="J343" s="37">
        <f>IFERROR(VLOOKUP(F343,price[],5,FALSE)*1.2,"")</f>
        <v>3.40218</v>
      </c>
      <c r="K343" s="38">
        <f t="shared" si="6"/>
        <v>3.40218</v>
      </c>
      <c r="L343" s="52"/>
    </row>
    <row r="344" spans="1:12" ht="22.5">
      <c r="A344" s="1"/>
      <c r="B344" s="2"/>
      <c r="C344" s="3"/>
      <c r="D344" s="157"/>
      <c r="E344" s="151"/>
      <c r="F344" s="42" t="s">
        <v>372</v>
      </c>
      <c r="G344" s="35" t="str">
        <f>IFERROR(VLOOKUP(F344,price[],2,FALSE),"")</f>
        <v>Нескладська позиція</v>
      </c>
      <c r="H344" s="36" t="str">
        <f>IFERROR(VLOOKUP(F344,price[],3,FALSE),"")</f>
        <v>Кабель з'єднувальний (вимикач - драйвер) 1000 мм</v>
      </c>
      <c r="I344" s="37" t="str">
        <f>IFERROR(VLOOKUP(F344,price[],4,FALSE),"")</f>
        <v>шт</v>
      </c>
      <c r="J344" s="37">
        <f>IFERROR(VLOOKUP(F344,price[],5,FALSE)*1.2,"")</f>
        <v>3.6054119999999994</v>
      </c>
      <c r="K344" s="38">
        <f t="shared" si="6"/>
        <v>3.6054119999999994</v>
      </c>
      <c r="L344" s="52"/>
    </row>
    <row r="345" spans="1:12" ht="22.5">
      <c r="A345" s="1"/>
      <c r="B345" s="2"/>
      <c r="C345" s="3"/>
      <c r="D345" s="158"/>
      <c r="E345" s="152"/>
      <c r="F345" s="42" t="s">
        <v>373</v>
      </c>
      <c r="G345" s="35" t="str">
        <f>IFERROR(VLOOKUP(F345,price[],2,FALSE),"")</f>
        <v>Нескладська позиція</v>
      </c>
      <c r="H345" s="36" t="str">
        <f>IFERROR(VLOOKUP(F345,price[],3,FALSE),"")</f>
        <v>Кабель з'єднувальний (вимикач - драйвер) 2000 мм</v>
      </c>
      <c r="I345" s="37" t="str">
        <f>IFERROR(VLOOKUP(F345,price[],4,FALSE),"")</f>
        <v>шт</v>
      </c>
      <c r="J345" s="37">
        <f>IFERROR(VLOOKUP(F345,price[],5,FALSE)*1.2,"")</f>
        <v>5.3079719999999995</v>
      </c>
      <c r="K345" s="38">
        <f t="shared" si="6"/>
        <v>5.3079719999999995</v>
      </c>
      <c r="L345" s="52"/>
    </row>
    <row r="346" spans="1:12" ht="31.5" customHeight="1">
      <c r="A346" s="1"/>
      <c r="B346" s="2"/>
      <c r="C346" s="3"/>
      <c r="D346" s="156"/>
      <c r="E346" s="65"/>
      <c r="F346" s="34" t="s">
        <v>345</v>
      </c>
      <c r="G346" s="35" t="str">
        <f>IFERROR(VLOOKUP(F346,price[],2,FALSE),"")</f>
        <v>Складська позиція</v>
      </c>
      <c r="H346" s="36" t="str">
        <f>IFERROR(VLOOKUP(F346,price[],3,FALSE),"")</f>
        <v>Детектор руху пластиковий колір: срібний 60мм D13мм</v>
      </c>
      <c r="I346" s="37" t="str">
        <f>IFERROR(VLOOKUP(F346,price[],4,FALSE),"")</f>
        <v>шт</v>
      </c>
      <c r="J346" s="37">
        <f>IFERROR(VLOOKUP(F346,price[],5,FALSE)*1.2,"")</f>
        <v>17.253947999999998</v>
      </c>
      <c r="K346" s="38">
        <f t="shared" si="6"/>
        <v>17.253947999999998</v>
      </c>
      <c r="L346" s="52" t="s">
        <v>486</v>
      </c>
    </row>
    <row r="347" spans="1:12" ht="32.25" customHeight="1">
      <c r="A347" s="1"/>
      <c r="B347" s="2"/>
      <c r="C347" s="3"/>
      <c r="D347" s="157"/>
      <c r="E347" s="65"/>
      <c r="F347" s="34" t="s">
        <v>346</v>
      </c>
      <c r="G347" s="35" t="str">
        <f>IFERROR(VLOOKUP(F347,price[],2,FALSE),"")</f>
        <v>Складська позиція</v>
      </c>
      <c r="H347" s="36" t="str">
        <f>IFERROR(VLOOKUP(F347,price[],3,FALSE),"")</f>
        <v>Детектор руху пластиковий колір: срібний 48.5мм D12мм</v>
      </c>
      <c r="I347" s="37" t="str">
        <f>IFERROR(VLOOKUP(F347,price[],4,FALSE),"")</f>
        <v>шт</v>
      </c>
      <c r="J347" s="37">
        <f>IFERROR(VLOOKUP(F347,price[],5,FALSE)*1.2,"")</f>
        <v>17.189195999999999</v>
      </c>
      <c r="K347" s="38">
        <f t="shared" si="6"/>
        <v>17.189195999999999</v>
      </c>
      <c r="L347" s="52" t="s">
        <v>487</v>
      </c>
    </row>
    <row r="348" spans="1:12" ht="60" customHeight="1">
      <c r="A348" s="1"/>
      <c r="B348" s="2"/>
      <c r="C348" s="3"/>
      <c r="D348" s="157"/>
      <c r="E348" s="66" t="s">
        <v>473</v>
      </c>
      <c r="F348" s="42" t="s">
        <v>347</v>
      </c>
      <c r="G348" s="35" t="str">
        <f>IFERROR(VLOOKUP(F348,price[],2,FALSE),"")</f>
        <v>Нескладська позиція</v>
      </c>
      <c r="H348" s="36" t="str">
        <f>IFERROR(VLOOKUP(F348,price[],3,FALSE),"")</f>
        <v>Детектор руху, пластиковий колір: срібний 57.3 мм D12 мм</v>
      </c>
      <c r="I348" s="37" t="str">
        <f>IFERROR(VLOOKUP(F348,price[],4,FALSE),"")</f>
        <v>шт</v>
      </c>
      <c r="J348" s="37">
        <f>IFERROR(VLOOKUP(F348,price[],5,FALSE)*1.2,"")</f>
        <v>14.421635999999999</v>
      </c>
      <c r="K348" s="38">
        <f t="shared" si="6"/>
        <v>14.421635999999999</v>
      </c>
      <c r="L348" s="52" t="s">
        <v>489</v>
      </c>
    </row>
    <row r="349" spans="1:12" ht="22.5">
      <c r="A349" s="1"/>
      <c r="B349" s="2"/>
      <c r="C349" s="3"/>
      <c r="D349" s="157"/>
      <c r="E349" s="150" t="s">
        <v>469</v>
      </c>
      <c r="F349" s="42" t="s">
        <v>371</v>
      </c>
      <c r="G349" s="35" t="str">
        <f>IFERROR(VLOOKUP(F349,price[],2,FALSE),"")</f>
        <v>Нескладська позиція</v>
      </c>
      <c r="H349" s="36" t="str">
        <f>IFERROR(VLOOKUP(F349,price[],3,FALSE),"")</f>
        <v>Кабель з'єднувальний (вимикач - драйвер) 500 мм</v>
      </c>
      <c r="I349" s="37" t="str">
        <f>IFERROR(VLOOKUP(F349,price[],4,FALSE),"")</f>
        <v>шт</v>
      </c>
      <c r="J349" s="37">
        <f>IFERROR(VLOOKUP(F349,price[],5,FALSE)*1.2,"")</f>
        <v>3.40218</v>
      </c>
      <c r="K349" s="38">
        <f t="shared" si="6"/>
        <v>3.40218</v>
      </c>
      <c r="L349" s="52"/>
    </row>
    <row r="350" spans="1:12" ht="22.5">
      <c r="A350" s="1"/>
      <c r="B350" s="2"/>
      <c r="C350" s="3"/>
      <c r="D350" s="157"/>
      <c r="E350" s="151"/>
      <c r="F350" s="42" t="s">
        <v>372</v>
      </c>
      <c r="G350" s="35" t="str">
        <f>IFERROR(VLOOKUP(F350,price[],2,FALSE),"")</f>
        <v>Нескладська позиція</v>
      </c>
      <c r="H350" s="36" t="str">
        <f>IFERROR(VLOOKUP(F350,price[],3,FALSE),"")</f>
        <v>Кабель з'єднувальний (вимикач - драйвер) 1000 мм</v>
      </c>
      <c r="I350" s="37" t="str">
        <f>IFERROR(VLOOKUP(F350,price[],4,FALSE),"")</f>
        <v>шт</v>
      </c>
      <c r="J350" s="37">
        <f>IFERROR(VLOOKUP(F350,price[],5,FALSE)*1.2,"")</f>
        <v>3.6054119999999994</v>
      </c>
      <c r="K350" s="38">
        <f t="shared" si="6"/>
        <v>3.6054119999999994</v>
      </c>
      <c r="L350" s="52"/>
    </row>
    <row r="351" spans="1:12" ht="22.5">
      <c r="A351" s="1"/>
      <c r="B351" s="2"/>
      <c r="C351" s="3"/>
      <c r="D351" s="158"/>
      <c r="E351" s="152"/>
      <c r="F351" s="42" t="s">
        <v>373</v>
      </c>
      <c r="G351" s="35" t="str">
        <f>IFERROR(VLOOKUP(F351,price[],2,FALSE),"")</f>
        <v>Нескладська позиція</v>
      </c>
      <c r="H351" s="36" t="str">
        <f>IFERROR(VLOOKUP(F351,price[],3,FALSE),"")</f>
        <v>Кабель з'єднувальний (вимикач - драйвер) 2000 мм</v>
      </c>
      <c r="I351" s="37" t="str">
        <f>IFERROR(VLOOKUP(F351,price[],4,FALSE),"")</f>
        <v>шт</v>
      </c>
      <c r="J351" s="37">
        <f>IFERROR(VLOOKUP(F351,price[],5,FALSE)*1.2,"")</f>
        <v>5.3079719999999995</v>
      </c>
      <c r="K351" s="38">
        <f t="shared" si="6"/>
        <v>5.3079719999999995</v>
      </c>
      <c r="L351" s="52"/>
    </row>
    <row r="352" spans="1:12" ht="32.25" customHeight="1">
      <c r="A352" s="1"/>
      <c r="B352" s="2"/>
      <c r="C352" s="3"/>
      <c r="D352" s="143"/>
      <c r="E352" s="63"/>
      <c r="F352" s="34" t="s">
        <v>348</v>
      </c>
      <c r="G352" s="35" t="str">
        <f>IFERROR(VLOOKUP(F352,price[],2,FALSE),"")</f>
        <v>Складська позиція</v>
      </c>
      <c r="H352" s="36" t="str">
        <f>IFERROR(VLOOKUP(F352,price[],3,FALSE),"")</f>
        <v>Регулятор яскравості пластиковий колір: срібний 60мм D13мм</v>
      </c>
      <c r="I352" s="37" t="str">
        <f>IFERROR(VLOOKUP(F352,price[],4,FALSE),"")</f>
        <v>шт</v>
      </c>
      <c r="J352" s="37">
        <f>IFERROR(VLOOKUP(F352,price[],5,FALSE)*1.2,"")</f>
        <v>16.656383999999999</v>
      </c>
      <c r="K352" s="38">
        <f t="shared" si="6"/>
        <v>16.656383999999999</v>
      </c>
      <c r="L352" s="52" t="s">
        <v>486</v>
      </c>
    </row>
    <row r="353" spans="1:12" ht="33" customHeight="1">
      <c r="A353" s="1"/>
      <c r="B353" s="2"/>
      <c r="C353" s="3"/>
      <c r="D353" s="143"/>
      <c r="E353" s="63"/>
      <c r="F353" s="34" t="s">
        <v>349</v>
      </c>
      <c r="G353" s="35" t="str">
        <f>IFERROR(VLOOKUP(F353,price[],2,FALSE),"")</f>
        <v>Складська позиція</v>
      </c>
      <c r="H353" s="36" t="str">
        <f>IFERROR(VLOOKUP(F353,price[],3,FALSE),"")</f>
        <v>Регулятор яскравості пластиковий колір: срібний 48.5мм D12мм</v>
      </c>
      <c r="I353" s="37" t="str">
        <f>IFERROR(VLOOKUP(F353,price[],4,FALSE),"")</f>
        <v>шт</v>
      </c>
      <c r="J353" s="37">
        <f>IFERROR(VLOOKUP(F353,price[],5,FALSE)*1.2,"")</f>
        <v>21.121403999999998</v>
      </c>
      <c r="K353" s="38">
        <f t="shared" si="6"/>
        <v>21.121403999999998</v>
      </c>
      <c r="L353" s="52" t="s">
        <v>487</v>
      </c>
    </row>
    <row r="354" spans="1:12" ht="57.75" customHeight="1">
      <c r="A354" s="1"/>
      <c r="B354" s="2"/>
      <c r="C354" s="3"/>
      <c r="D354" s="143"/>
      <c r="E354" s="66" t="s">
        <v>473</v>
      </c>
      <c r="F354" s="42" t="s">
        <v>350</v>
      </c>
      <c r="G354" s="35" t="str">
        <f>IFERROR(VLOOKUP(F354,price[],2,FALSE),"")</f>
        <v>Нескладська позиція</v>
      </c>
      <c r="H354" s="36" t="str">
        <f>IFERROR(VLOOKUP(F354,price[],3,FALSE),"")</f>
        <v>Регулятор яскравості пластиковий колір: срібний 47.3мм D12мм</v>
      </c>
      <c r="I354" s="37" t="str">
        <f>IFERROR(VLOOKUP(F354,price[],4,FALSE),"")</f>
        <v>шт</v>
      </c>
      <c r="J354" s="37">
        <f>IFERROR(VLOOKUP(F354,price[],5,FALSE)*1.2,"")</f>
        <v>18.961776</v>
      </c>
      <c r="K354" s="38">
        <f t="shared" si="6"/>
        <v>18.961776</v>
      </c>
      <c r="L354" s="52" t="s">
        <v>488</v>
      </c>
    </row>
    <row r="355" spans="1:12" ht="61.5" customHeight="1">
      <c r="A355" s="1"/>
      <c r="B355" s="2"/>
      <c r="C355" s="3"/>
      <c r="D355" s="156"/>
      <c r="E355" s="66" t="s">
        <v>473</v>
      </c>
      <c r="F355" s="42" t="s">
        <v>351</v>
      </c>
      <c r="G355" s="35" t="str">
        <f>IFERROR(VLOOKUP(F355,price[],2,FALSE),"")</f>
        <v>Нескладська позиція</v>
      </c>
      <c r="H355" s="36" t="str">
        <f>IFERROR(VLOOKUP(F355,price[],3,FALSE),"")</f>
        <v>Прихований вимикач/регулятор яскравості, пластик, колір : сірий D=35 мм</v>
      </c>
      <c r="I355" s="37" t="str">
        <f>IFERROR(VLOOKUP(F355,price[],4,FALSE),"")</f>
        <v>шт</v>
      </c>
      <c r="J355" s="37">
        <f>IFERROR(VLOOKUP(F355,price[],5,FALSE)*1.2,"")</f>
        <v>22.323215999999999</v>
      </c>
      <c r="K355" s="38">
        <f t="shared" si="6"/>
        <v>22.323215999999999</v>
      </c>
      <c r="L355" s="41"/>
    </row>
    <row r="356" spans="1:12" ht="22.5">
      <c r="A356" s="1"/>
      <c r="B356" s="2"/>
      <c r="C356" s="3"/>
      <c r="D356" s="157"/>
      <c r="E356" s="150" t="s">
        <v>469</v>
      </c>
      <c r="F356" s="42" t="s">
        <v>371</v>
      </c>
      <c r="G356" s="35" t="str">
        <f>IFERROR(VLOOKUP(F356,price[],2,FALSE),"")</f>
        <v>Нескладська позиція</v>
      </c>
      <c r="H356" s="36" t="str">
        <f>IFERROR(VLOOKUP(F356,price[],3,FALSE),"")</f>
        <v>Кабель з'єднувальний (вимикач - драйвер) 500 мм</v>
      </c>
      <c r="I356" s="37" t="str">
        <f>IFERROR(VLOOKUP(F356,price[],4,FALSE),"")</f>
        <v>шт</v>
      </c>
      <c r="J356" s="37">
        <f>IFERROR(VLOOKUP(F356,price[],5,FALSE)*1.2,"")</f>
        <v>3.40218</v>
      </c>
      <c r="K356" s="38">
        <f t="shared" si="6"/>
        <v>3.40218</v>
      </c>
      <c r="L356" s="41"/>
    </row>
    <row r="357" spans="1:12" ht="22.5">
      <c r="A357" s="1"/>
      <c r="B357" s="2"/>
      <c r="C357" s="3"/>
      <c r="D357" s="157"/>
      <c r="E357" s="151"/>
      <c r="F357" s="42" t="s">
        <v>372</v>
      </c>
      <c r="G357" s="35" t="str">
        <f>IFERROR(VLOOKUP(F357,price[],2,FALSE),"")</f>
        <v>Нескладська позиція</v>
      </c>
      <c r="H357" s="36" t="str">
        <f>IFERROR(VLOOKUP(F357,price[],3,FALSE),"")</f>
        <v>Кабель з'єднувальний (вимикач - драйвер) 1000 мм</v>
      </c>
      <c r="I357" s="37" t="str">
        <f>IFERROR(VLOOKUP(F357,price[],4,FALSE),"")</f>
        <v>шт</v>
      </c>
      <c r="J357" s="37">
        <f>IFERROR(VLOOKUP(F357,price[],5,FALSE)*1.2,"")</f>
        <v>3.6054119999999994</v>
      </c>
      <c r="K357" s="38">
        <f t="shared" si="6"/>
        <v>3.6054119999999994</v>
      </c>
      <c r="L357" s="41"/>
    </row>
    <row r="358" spans="1:12" ht="22.5">
      <c r="A358" s="1"/>
      <c r="B358" s="2"/>
      <c r="C358" s="3"/>
      <c r="D358" s="158"/>
      <c r="E358" s="152"/>
      <c r="F358" s="42" t="s">
        <v>373</v>
      </c>
      <c r="G358" s="35" t="str">
        <f>IFERROR(VLOOKUP(F358,price[],2,FALSE),"")</f>
        <v>Нескладська позиція</v>
      </c>
      <c r="H358" s="36" t="str">
        <f>IFERROR(VLOOKUP(F358,price[],3,FALSE),"")</f>
        <v>Кабель з'єднувальний (вимикач - драйвер) 2000 мм</v>
      </c>
      <c r="I358" s="37" t="str">
        <f>IFERROR(VLOOKUP(F358,price[],4,FALSE),"")</f>
        <v>шт</v>
      </c>
      <c r="J358" s="37">
        <f>IFERROR(VLOOKUP(F358,price[],5,FALSE)*1.2,"")</f>
        <v>5.3079719999999995</v>
      </c>
      <c r="K358" s="38">
        <f t="shared" si="6"/>
        <v>5.3079719999999995</v>
      </c>
      <c r="L358" s="41"/>
    </row>
    <row r="359" spans="1:12" ht="61.5" customHeight="1">
      <c r="A359" s="1"/>
      <c r="B359" s="2"/>
      <c r="C359" s="3"/>
      <c r="D359" s="156"/>
      <c r="E359" s="66" t="s">
        <v>473</v>
      </c>
      <c r="F359" s="42" t="s">
        <v>352</v>
      </c>
      <c r="G359" s="35" t="str">
        <f>IFERROR(VLOOKUP(F359,price[],2,FALSE),"")</f>
        <v>Нескладська позиція</v>
      </c>
      <c r="H359" s="36" t="str">
        <f>IFERROR(VLOOKUP(F359,price[],3,FALSE),"")</f>
        <v>Універсальний контактний вимикач, пластик чорний</v>
      </c>
      <c r="I359" s="37" t="str">
        <f>IFERROR(VLOOKUP(F359,price[],4,FALSE),"")</f>
        <v>шт</v>
      </c>
      <c r="J359" s="37">
        <f>IFERROR(VLOOKUP(F359,price[],5,FALSE)*1.2,"")</f>
        <v>6.3713280000000001</v>
      </c>
      <c r="K359" s="38">
        <f t="shared" si="6"/>
        <v>6.3713280000000001</v>
      </c>
      <c r="L359" s="41"/>
    </row>
    <row r="360" spans="1:12" ht="22.5">
      <c r="A360" s="1"/>
      <c r="B360" s="2"/>
      <c r="C360" s="3"/>
      <c r="D360" s="157"/>
      <c r="E360" s="150" t="s">
        <v>469</v>
      </c>
      <c r="F360" s="42" t="s">
        <v>371</v>
      </c>
      <c r="G360" s="35" t="str">
        <f>IFERROR(VLOOKUP(F360,price[],2,FALSE),"")</f>
        <v>Нескладська позиція</v>
      </c>
      <c r="H360" s="36" t="str">
        <f>IFERROR(VLOOKUP(F360,price[],3,FALSE),"")</f>
        <v>Кабель з'єднувальний (вимикач - драйвер) 500 мм</v>
      </c>
      <c r="I360" s="37" t="str">
        <f>IFERROR(VLOOKUP(F360,price[],4,FALSE),"")</f>
        <v>шт</v>
      </c>
      <c r="J360" s="37">
        <f>IFERROR(VLOOKUP(F360,price[],5,FALSE)*1.2,"")</f>
        <v>3.40218</v>
      </c>
      <c r="K360" s="38">
        <f t="shared" si="6"/>
        <v>3.40218</v>
      </c>
      <c r="L360" s="41"/>
    </row>
    <row r="361" spans="1:12" ht="22.5">
      <c r="A361" s="1"/>
      <c r="B361" s="2"/>
      <c r="C361" s="3"/>
      <c r="D361" s="157"/>
      <c r="E361" s="151"/>
      <c r="F361" s="42" t="s">
        <v>372</v>
      </c>
      <c r="G361" s="35" t="str">
        <f>IFERROR(VLOOKUP(F361,price[],2,FALSE),"")</f>
        <v>Нескладська позиція</v>
      </c>
      <c r="H361" s="36" t="str">
        <f>IFERROR(VLOOKUP(F361,price[],3,FALSE),"")</f>
        <v>Кабель з'єднувальний (вимикач - драйвер) 1000 мм</v>
      </c>
      <c r="I361" s="37" t="str">
        <f>IFERROR(VLOOKUP(F361,price[],4,FALSE),"")</f>
        <v>шт</v>
      </c>
      <c r="J361" s="37">
        <f>IFERROR(VLOOKUP(F361,price[],5,FALSE)*1.2,"")</f>
        <v>3.6054119999999994</v>
      </c>
      <c r="K361" s="38">
        <f t="shared" si="6"/>
        <v>3.6054119999999994</v>
      </c>
      <c r="L361" s="41"/>
    </row>
    <row r="362" spans="1:12" ht="22.5">
      <c r="A362" s="1"/>
      <c r="B362" s="2"/>
      <c r="C362" s="3"/>
      <c r="D362" s="158"/>
      <c r="E362" s="152"/>
      <c r="F362" s="42" t="s">
        <v>373</v>
      </c>
      <c r="G362" s="35" t="str">
        <f>IFERROR(VLOOKUP(F362,price[],2,FALSE),"")</f>
        <v>Нескладська позиція</v>
      </c>
      <c r="H362" s="36" t="str">
        <f>IFERROR(VLOOKUP(F362,price[],3,FALSE),"")</f>
        <v>Кабель з'єднувальний (вимикач - драйвер) 2000 мм</v>
      </c>
      <c r="I362" s="37" t="str">
        <f>IFERROR(VLOOKUP(F362,price[],4,FALSE),"")</f>
        <v>шт</v>
      </c>
      <c r="J362" s="37">
        <f>IFERROR(VLOOKUP(F362,price[],5,FALSE)*1.2,"")</f>
        <v>5.3079719999999995</v>
      </c>
      <c r="K362" s="38">
        <f t="shared" si="6"/>
        <v>5.3079719999999995</v>
      </c>
      <c r="L362" s="41"/>
    </row>
    <row r="363" spans="1:12" ht="48" customHeight="1">
      <c r="A363" s="1"/>
      <c r="B363" s="2"/>
      <c r="C363" s="3"/>
      <c r="D363" s="63"/>
      <c r="E363" s="63"/>
      <c r="F363" s="34" t="s">
        <v>358</v>
      </c>
      <c r="G363" s="35" t="str">
        <f>IFERROR(VLOOKUP(F363,price[],2,FALSE),"")</f>
        <v>Складська позиція</v>
      </c>
      <c r="H363" s="36" t="str">
        <f>IFERROR(VLOOKUP(F363,price[],3,FALSE),"")</f>
        <v>Вимикач контактний D13мм</v>
      </c>
      <c r="I363" s="37" t="str">
        <f>IFERROR(VLOOKUP(F363,price[],4,FALSE),"")</f>
        <v>шт</v>
      </c>
      <c r="J363" s="37">
        <f>IFERROR(VLOOKUP(F363,price[],5,FALSE)*1.2,"")</f>
        <v>4.6275839999999997</v>
      </c>
      <c r="K363" s="38">
        <f t="shared" si="6"/>
        <v>4.6275839999999997</v>
      </c>
      <c r="L363" s="52" t="s">
        <v>490</v>
      </c>
    </row>
    <row r="364" spans="1:12" ht="34.5" customHeight="1">
      <c r="A364" s="1"/>
      <c r="B364" s="2"/>
      <c r="C364" s="3"/>
      <c r="D364" s="149" t="s">
        <v>363</v>
      </c>
      <c r="E364" s="63"/>
      <c r="F364" s="34" t="s">
        <v>364</v>
      </c>
      <c r="G364" s="35" t="str">
        <f>IFERROR(VLOOKUP(F364,price[],2,FALSE),"")</f>
        <v>Складська позиція</v>
      </c>
      <c r="H364" s="36" t="str">
        <f>IFERROR(VLOOKUP(F364,price[],3,FALSE),"")</f>
        <v>Кріплення для вимикачів D16мм пластик колір: чорний 50х57мм</v>
      </c>
      <c r="I364" s="37" t="str">
        <f>IFERROR(VLOOKUP(F364,price[],4,FALSE),"")</f>
        <v>шт</v>
      </c>
      <c r="J364" s="37">
        <f>IFERROR(VLOOKUP(F364,price[],5,FALSE)*1.2,"")</f>
        <v>1.0936920000000001</v>
      </c>
      <c r="K364" s="38">
        <f t="shared" si="6"/>
        <v>1.0936920000000001</v>
      </c>
      <c r="L364" s="52" t="s">
        <v>491</v>
      </c>
    </row>
    <row r="365" spans="1:12" ht="33" customHeight="1">
      <c r="A365" s="1"/>
      <c r="B365" s="2"/>
      <c r="C365" s="3"/>
      <c r="D365" s="149"/>
      <c r="E365" s="63"/>
      <c r="F365" s="34" t="s">
        <v>365</v>
      </c>
      <c r="G365" s="35" t="str">
        <f>IFERROR(VLOOKUP(F365,price[],2,FALSE),"")</f>
        <v>Складська позиція</v>
      </c>
      <c r="H365" s="36" t="str">
        <f>IFERROR(VLOOKUP(F365,price[],3,FALSE),"")</f>
        <v>Кріплення для вимикачів D16мм пластик колір: срібний 50х57мм</v>
      </c>
      <c r="I365" s="37" t="str">
        <f>IFERROR(VLOOKUP(F365,price[],4,FALSE),"")</f>
        <v>шт</v>
      </c>
      <c r="J365" s="37">
        <f>IFERROR(VLOOKUP(F365,price[],5,FALSE)*1.2,"")</f>
        <v>1.2394319999999999</v>
      </c>
      <c r="K365" s="38">
        <f t="shared" si="6"/>
        <v>1.2394319999999999</v>
      </c>
      <c r="L365" s="52" t="s">
        <v>492</v>
      </c>
    </row>
    <row r="366" spans="1:12" ht="32.25" customHeight="1">
      <c r="A366" s="1"/>
      <c r="B366" s="2"/>
      <c r="C366" s="3"/>
      <c r="D366" s="143"/>
      <c r="E366" s="63"/>
      <c r="F366" s="34" t="s">
        <v>353</v>
      </c>
      <c r="G366" s="35" t="str">
        <f>IFERROR(VLOOKUP(F366,price[],2,FALSE),"")</f>
        <v>Складська позиція</v>
      </c>
      <c r="H366" s="36" t="str">
        <f>IFERROR(VLOOKUP(F366,price[],3,FALSE),"")</f>
        <v>Вимикач кнопковий пластиковий чорний 24мм D13мм</v>
      </c>
      <c r="I366" s="37" t="str">
        <f>IFERROR(VLOOKUP(F366,price[],4,FALSE),"")</f>
        <v>шт</v>
      </c>
      <c r="J366" s="37">
        <f>IFERROR(VLOOKUP(F366,price[],5,FALSE)*1.2,"")</f>
        <v>4.13856</v>
      </c>
      <c r="K366" s="38">
        <f t="shared" si="6"/>
        <v>4.13856</v>
      </c>
      <c r="L366" s="52" t="s">
        <v>493</v>
      </c>
    </row>
    <row r="367" spans="1:12" ht="25.5" customHeight="1">
      <c r="A367" s="1"/>
      <c r="B367" s="2"/>
      <c r="C367" s="3"/>
      <c r="D367" s="143"/>
      <c r="E367" s="63"/>
      <c r="F367" s="34" t="s">
        <v>354</v>
      </c>
      <c r="G367" s="35" t="str">
        <f>IFERROR(VLOOKUP(F367,price[],2,FALSE),"")</f>
        <v>Складська позиція</v>
      </c>
      <c r="H367" s="36" t="str">
        <f>IFERROR(VLOOKUP(F367,price[],3,FALSE),"")</f>
        <v>Вимикач кнопковий пластиковий колір: срібний 24мм D13мм</v>
      </c>
      <c r="I367" s="37" t="str">
        <f>IFERROR(VLOOKUP(F367,price[],4,FALSE),"")</f>
        <v>шт</v>
      </c>
      <c r="J367" s="37">
        <f>IFERROR(VLOOKUP(F367,price[],5,FALSE)*1.2,"")</f>
        <v>4.5332280000000003</v>
      </c>
      <c r="K367" s="38">
        <f t="shared" si="6"/>
        <v>4.5332280000000003</v>
      </c>
      <c r="L367" s="52" t="s">
        <v>494</v>
      </c>
    </row>
    <row r="368" spans="1:12" ht="30.75" customHeight="1">
      <c r="A368" s="1"/>
      <c r="B368" s="2"/>
      <c r="C368" s="3"/>
      <c r="D368" s="143"/>
      <c r="E368" s="63"/>
      <c r="F368" s="42" t="s">
        <v>355</v>
      </c>
      <c r="G368" s="35" t="str">
        <f>IFERROR(VLOOKUP(F368,price[],2,FALSE),"")</f>
        <v>Нескладська позиція</v>
      </c>
      <c r="H368" s="36" t="str">
        <f>IFERROR(VLOOKUP(F368,price[],3,FALSE),"")</f>
        <v>Вимикач контактний D12 мм, пластик чорний</v>
      </c>
      <c r="I368" s="37" t="str">
        <f>IFERROR(VLOOKUP(F368,price[],4,FALSE),"")</f>
        <v>шт</v>
      </c>
      <c r="J368" s="37">
        <f>IFERROR(VLOOKUP(F368,price[],5,FALSE)*1.2,"")</f>
        <v>5.3413560000000002</v>
      </c>
      <c r="K368" s="38">
        <f t="shared" si="6"/>
        <v>5.3413560000000002</v>
      </c>
      <c r="L368" s="52" t="s">
        <v>495</v>
      </c>
    </row>
    <row r="369" spans="1:12" ht="31.5" customHeight="1">
      <c r="A369" s="1"/>
      <c r="B369" s="2"/>
      <c r="C369" s="3"/>
      <c r="D369" s="143"/>
      <c r="E369" s="63"/>
      <c r="F369" s="42" t="s">
        <v>356</v>
      </c>
      <c r="G369" s="35" t="str">
        <f>IFERROR(VLOOKUP(F369,price[],2,FALSE),"")</f>
        <v>Нескладська позиція</v>
      </c>
      <c r="H369" s="36" t="str">
        <f>IFERROR(VLOOKUP(F369,price[],3,FALSE),"")</f>
        <v>Вимикач контактний D12 мм, пластик сірий</v>
      </c>
      <c r="I369" s="37" t="str">
        <f>IFERROR(VLOOKUP(F369,price[],4,FALSE),"")</f>
        <v>шт</v>
      </c>
      <c r="J369" s="37">
        <f>IFERROR(VLOOKUP(F369,price[],5,FALSE)*1.2,"")</f>
        <v>5.3413560000000002</v>
      </c>
      <c r="K369" s="38">
        <f t="shared" si="6"/>
        <v>5.3413560000000002</v>
      </c>
      <c r="L369" s="52" t="s">
        <v>496</v>
      </c>
    </row>
    <row r="370" spans="1:12" ht="30" customHeight="1">
      <c r="A370" s="1"/>
      <c r="B370" s="2"/>
      <c r="C370" s="3"/>
      <c r="D370" s="67"/>
      <c r="E370" s="63"/>
      <c r="F370" s="42" t="s">
        <v>357</v>
      </c>
      <c r="G370" s="35" t="str">
        <f>IFERROR(VLOOKUP(F370,price[],2,FALSE),"")</f>
        <v>Нескладська позиція</v>
      </c>
      <c r="H370" s="36" t="str">
        <f>IFERROR(VLOOKUP(F370,price[],3,FALSE),"")</f>
        <v>Вимикач D15 мм, пластик чорний</v>
      </c>
      <c r="I370" s="37" t="str">
        <f>IFERROR(VLOOKUP(F370,price[],4,FALSE),"")</f>
        <v>шт</v>
      </c>
      <c r="J370" s="37">
        <f>IFERROR(VLOOKUP(F370,price[],5,FALSE)*1.2,"")</f>
        <v>4.9073760000000002</v>
      </c>
      <c r="K370" s="38">
        <f t="shared" si="6"/>
        <v>4.9073760000000002</v>
      </c>
      <c r="L370" s="52" t="s">
        <v>497</v>
      </c>
    </row>
    <row r="371" spans="1:12" ht="48" customHeight="1">
      <c r="A371" s="1"/>
      <c r="B371" s="2"/>
      <c r="C371" s="3"/>
      <c r="D371" s="63"/>
      <c r="E371" s="63"/>
      <c r="F371" s="34" t="s">
        <v>359</v>
      </c>
      <c r="G371" s="35" t="str">
        <f>IFERROR(VLOOKUP(F371,price[],2,FALSE),"")</f>
        <v>Нескладська позиція</v>
      </c>
      <c r="H371" s="36" t="str">
        <f>IFERROR(VLOOKUP(F371,price[],3,FALSE),"")</f>
        <v>Вимикач пластиковий колір: чорний</v>
      </c>
      <c r="I371" s="37" t="str">
        <f>IFERROR(VLOOKUP(F371,price[],4,FALSE),"")</f>
        <v>шт</v>
      </c>
      <c r="J371" s="37">
        <f>IFERROR(VLOOKUP(F371,price[],5,FALSE)*1.2,"")</f>
        <v>6.0780000000000003</v>
      </c>
      <c r="K371" s="38">
        <f t="shared" si="6"/>
        <v>6.0780000000000003</v>
      </c>
      <c r="L371" s="52"/>
    </row>
    <row r="372" spans="1:12" ht="39.75" customHeight="1">
      <c r="A372" s="1"/>
      <c r="B372" s="2"/>
      <c r="C372" s="3"/>
      <c r="D372" s="149" t="s">
        <v>360</v>
      </c>
      <c r="E372" s="63"/>
      <c r="F372" s="34" t="s">
        <v>361</v>
      </c>
      <c r="G372" s="35" t="str">
        <f>IFERROR(VLOOKUP(F372,price[],2,FALSE),"")</f>
        <v>Складська позиція</v>
      </c>
      <c r="H372" s="36" t="str">
        <f>IFERROR(VLOOKUP(F372,price[],3,FALSE),"")</f>
        <v>Кріплення для вимикачів D16мм пластик колір: срібний 45х48мм</v>
      </c>
      <c r="I372" s="37" t="str">
        <f>IFERROR(VLOOKUP(F372,price[],4,FALSE),"")</f>
        <v>шт</v>
      </c>
      <c r="J372" s="37">
        <f>IFERROR(VLOOKUP(F372,price[],5,FALSE)*1.2,"")</f>
        <v>1.2625200000000001</v>
      </c>
      <c r="K372" s="38">
        <f t="shared" si="6"/>
        <v>1.2625200000000001</v>
      </c>
      <c r="L372" s="52" t="s">
        <v>498</v>
      </c>
    </row>
    <row r="373" spans="1:12" ht="24">
      <c r="A373" s="1"/>
      <c r="B373" s="2"/>
      <c r="C373" s="3"/>
      <c r="D373" s="149"/>
      <c r="E373" s="63"/>
      <c r="F373" s="34" t="s">
        <v>362</v>
      </c>
      <c r="G373" s="35" t="str">
        <f>IFERROR(VLOOKUP(F373,price[],2,FALSE),"")</f>
        <v>Нескладська позиція</v>
      </c>
      <c r="H373" s="36" t="str">
        <f>IFERROR(VLOOKUP(F373,price[],3,FALSE),"")</f>
        <v>Кріплення для вимикачів D12мм пластик колір: срібний 48х16x17.1мм</v>
      </c>
      <c r="I373" s="37" t="str">
        <f>IFERROR(VLOOKUP(F373,price[],4,FALSE),"")</f>
        <v>шт</v>
      </c>
      <c r="J373" s="37">
        <f>IFERROR(VLOOKUP(F373,price[],5,FALSE)*1.2,"")</f>
        <v>1.2685679999999999</v>
      </c>
      <c r="K373" s="38">
        <f t="shared" si="6"/>
        <v>1.2685679999999999</v>
      </c>
      <c r="L373" s="41"/>
    </row>
    <row r="374" spans="1:12" ht="52.5" customHeight="1">
      <c r="A374" s="1"/>
      <c r="B374" s="2"/>
      <c r="C374" s="3"/>
      <c r="D374" s="153"/>
      <c r="E374" s="68" t="s">
        <v>473</v>
      </c>
      <c r="F374" s="42" t="s">
        <v>366</v>
      </c>
      <c r="G374" s="35" t="str">
        <f>IFERROR(VLOOKUP(F374,price[],2,FALSE),"")</f>
        <v>Нескладська позиція</v>
      </c>
      <c r="H374" s="36" t="str">
        <f>IFERROR(VLOOKUP(F374,price[],3,FALSE),"")</f>
        <v>Інтерфейс для вимикача/регулятора яскравості 1-10 В</v>
      </c>
      <c r="I374" s="37" t="str">
        <f>IFERROR(VLOOKUP(F374,price[],4,FALSE),"")</f>
        <v>шт</v>
      </c>
      <c r="J374" s="37">
        <f>IFERROR(VLOOKUP(F374,price[],5,FALSE)*1.2,"")</f>
        <v>14.158488</v>
      </c>
      <c r="K374" s="38">
        <f t="shared" si="6"/>
        <v>14.158488</v>
      </c>
      <c r="L374" s="41"/>
    </row>
    <row r="375" spans="1:12" ht="22.5">
      <c r="A375" s="1"/>
      <c r="B375" s="2"/>
      <c r="C375" s="3"/>
      <c r="D375" s="154"/>
      <c r="E375" s="150" t="s">
        <v>469</v>
      </c>
      <c r="F375" s="42" t="s">
        <v>371</v>
      </c>
      <c r="G375" s="35" t="str">
        <f>IFERROR(VLOOKUP(F375,price[],2,FALSE),"")</f>
        <v>Нескладська позиція</v>
      </c>
      <c r="H375" s="36" t="str">
        <f>IFERROR(VLOOKUP(F375,price[],3,FALSE),"")</f>
        <v>Кабель з'єднувальний (вимикач - драйвер) 500 мм</v>
      </c>
      <c r="I375" s="37" t="str">
        <f>IFERROR(VLOOKUP(F375,price[],4,FALSE),"")</f>
        <v>шт</v>
      </c>
      <c r="J375" s="37">
        <f>IFERROR(VLOOKUP(F375,price[],5,FALSE)*1.2,"")</f>
        <v>3.40218</v>
      </c>
      <c r="K375" s="38">
        <f t="shared" si="6"/>
        <v>3.40218</v>
      </c>
      <c r="L375" s="41"/>
    </row>
    <row r="376" spans="1:12" ht="22.5">
      <c r="A376" s="1"/>
      <c r="B376" s="2"/>
      <c r="C376" s="3"/>
      <c r="D376" s="154"/>
      <c r="E376" s="151"/>
      <c r="F376" s="42" t="s">
        <v>372</v>
      </c>
      <c r="G376" s="35" t="str">
        <f>IFERROR(VLOOKUP(F376,price[],2,FALSE),"")</f>
        <v>Нескладська позиція</v>
      </c>
      <c r="H376" s="36" t="str">
        <f>IFERROR(VLOOKUP(F376,price[],3,FALSE),"")</f>
        <v>Кабель з'єднувальний (вимикач - драйвер) 1000 мм</v>
      </c>
      <c r="I376" s="37" t="str">
        <f>IFERROR(VLOOKUP(F376,price[],4,FALSE),"")</f>
        <v>шт</v>
      </c>
      <c r="J376" s="37">
        <f>IFERROR(VLOOKUP(F376,price[],5,FALSE)*1.2,"")</f>
        <v>3.6054119999999994</v>
      </c>
      <c r="K376" s="38">
        <f t="shared" si="6"/>
        <v>3.6054119999999994</v>
      </c>
      <c r="L376" s="41"/>
    </row>
    <row r="377" spans="1:12" ht="22.5">
      <c r="A377" s="1"/>
      <c r="B377" s="2"/>
      <c r="C377" s="3"/>
      <c r="D377" s="155"/>
      <c r="E377" s="152"/>
      <c r="F377" s="42" t="s">
        <v>373</v>
      </c>
      <c r="G377" s="35" t="str">
        <f>IFERROR(VLOOKUP(F377,price[],2,FALSE),"")</f>
        <v>Нескладська позиція</v>
      </c>
      <c r="H377" s="36" t="str">
        <f>IFERROR(VLOOKUP(F377,price[],3,FALSE),"")</f>
        <v>Кабель з'єднувальний (вимикач - драйвер) 2000 мм</v>
      </c>
      <c r="I377" s="37" t="str">
        <f>IFERROR(VLOOKUP(F377,price[],4,FALSE),"")</f>
        <v>шт</v>
      </c>
      <c r="J377" s="37">
        <f>IFERROR(VLOOKUP(F377,price[],5,FALSE)*1.2,"")</f>
        <v>5.3079719999999995</v>
      </c>
      <c r="K377" s="38">
        <f t="shared" si="6"/>
        <v>5.3079719999999995</v>
      </c>
      <c r="L377" s="41"/>
    </row>
    <row r="378" spans="1:12" ht="36.75" customHeight="1">
      <c r="A378" s="1"/>
      <c r="B378" s="2"/>
      <c r="C378" s="3"/>
      <c r="D378" s="149"/>
      <c r="E378" s="143"/>
      <c r="F378" s="42" t="s">
        <v>367</v>
      </c>
      <c r="G378" s="35" t="str">
        <f>IFERROR(VLOOKUP(F378,price[],2,FALSE),"")</f>
        <v>Нескладська позиція</v>
      </c>
      <c r="H378" s="36" t="str">
        <f>IFERROR(VLOOKUP(F378,price[],3,FALSE),"")</f>
        <v>Розгалужувач для вимикачів 12V/24V/350mA (1 драйвер - 3 вимикачі)</v>
      </c>
      <c r="I378" s="37" t="str">
        <f>IFERROR(VLOOKUP(F378,price[],4,FALSE),"")</f>
        <v>шт</v>
      </c>
      <c r="J378" s="37">
        <f>IFERROR(VLOOKUP(F378,price[],5,FALSE)*1.2,"")</f>
        <v>8.7514800000000008</v>
      </c>
      <c r="K378" s="38">
        <f t="shared" si="6"/>
        <v>8.7514800000000008</v>
      </c>
      <c r="L378" s="41"/>
    </row>
    <row r="379" spans="1:12" ht="24">
      <c r="A379" s="1"/>
      <c r="B379" s="2"/>
      <c r="C379" s="3"/>
      <c r="D379" s="149"/>
      <c r="E379" s="143"/>
      <c r="F379" s="42" t="s">
        <v>368</v>
      </c>
      <c r="G379" s="35" t="str">
        <f>IFERROR(VLOOKUP(F379,price[],2,FALSE),"")</f>
        <v>Складська позиція</v>
      </c>
      <c r="H379" s="36" t="str">
        <f>IFERROR(VLOOKUP(F379,price[],3,FALSE),"")</f>
        <v>Розгалужувач для вимикачів 12V/24V/350mA (1 драйвер - 3 вимикачі) перехресне вмикання</v>
      </c>
      <c r="I379" s="37" t="str">
        <f>IFERROR(VLOOKUP(F379,price[],4,FALSE),"")</f>
        <v>шт</v>
      </c>
      <c r="J379" s="37">
        <f>IFERROR(VLOOKUP(F379,price[],5,FALSE)*1.2,"")</f>
        <v>8.7514800000000008</v>
      </c>
      <c r="K379" s="38">
        <f t="shared" si="6"/>
        <v>8.7514800000000008</v>
      </c>
      <c r="L379" s="41"/>
    </row>
    <row r="380" spans="1:12" ht="95.25" customHeight="1">
      <c r="A380" s="1"/>
      <c r="B380" s="2"/>
      <c r="C380" s="3"/>
      <c r="D380" s="67"/>
      <c r="E380" s="67"/>
      <c r="F380" s="34" t="s">
        <v>377</v>
      </c>
      <c r="G380" s="35" t="str">
        <f>IFERROR(VLOOKUP(F380,price[],2,FALSE),"")</f>
        <v>Складська позиція</v>
      </c>
      <c r="H380" s="36" t="str">
        <f>IFERROR(VLOOKUP(F380,price[],3,FALSE),"")</f>
        <v>Розгалужувач для драйверів 12V/24V/350mA (3 драйвери - 1 вимикач)</v>
      </c>
      <c r="I380" s="37" t="str">
        <f>IFERROR(VLOOKUP(F380,price[],4,FALSE),"")</f>
        <v>шт</v>
      </c>
      <c r="J380" s="37">
        <f>IFERROR(VLOOKUP(F380,price[],5,FALSE)*1.2,"")</f>
        <v>12.004440000000001</v>
      </c>
      <c r="K380" s="38">
        <f t="shared" si="6"/>
        <v>12.004440000000001</v>
      </c>
      <c r="L380" s="41" t="s">
        <v>378</v>
      </c>
    </row>
    <row r="381" spans="1:12" ht="22.5">
      <c r="A381" s="1"/>
      <c r="B381" s="2"/>
      <c r="C381" s="3"/>
      <c r="D381" s="143"/>
      <c r="E381" s="143"/>
      <c r="F381" s="42" t="s">
        <v>374</v>
      </c>
      <c r="G381" s="35" t="str">
        <f>IFERROR(VLOOKUP(F381,price[],2,FALSE),"")</f>
        <v>Нескладська позиція</v>
      </c>
      <c r="H381" s="36" t="str">
        <f>IFERROR(VLOOKUP(F381,price[],3,FALSE),"")</f>
        <v>Кабель з'єднувальний (розгалужувач - драйвер) 500мм</v>
      </c>
      <c r="I381" s="37" t="str">
        <f>IFERROR(VLOOKUP(F381,price[],4,FALSE),"")</f>
        <v>шт</v>
      </c>
      <c r="J381" s="37">
        <f>IFERROR(VLOOKUP(F381,price[],5,FALSE)*1.2,"")</f>
        <v>2.9834160000000001</v>
      </c>
      <c r="K381" s="38">
        <f t="shared" si="6"/>
        <v>2.9834160000000001</v>
      </c>
      <c r="L381" s="41"/>
    </row>
    <row r="382" spans="1:12" ht="22.5">
      <c r="A382" s="1"/>
      <c r="B382" s="2"/>
      <c r="C382" s="3"/>
      <c r="D382" s="143"/>
      <c r="E382" s="143"/>
      <c r="F382" s="42" t="s">
        <v>375</v>
      </c>
      <c r="G382" s="35" t="str">
        <f>IFERROR(VLOOKUP(F382,price[],2,FALSE),"")</f>
        <v>Нескладська позиція</v>
      </c>
      <c r="H382" s="36" t="str">
        <f>IFERROR(VLOOKUP(F382,price[],3,FALSE),"")</f>
        <v>Кабель з'єднувальний (розгалужувач - драйвер) 2000мм</v>
      </c>
      <c r="I382" s="37" t="str">
        <f>IFERROR(VLOOKUP(F382,price[],4,FALSE),"")</f>
        <v>шт</v>
      </c>
      <c r="J382" s="37">
        <f>IFERROR(VLOOKUP(F382,price[],5,FALSE)*1.2,"")</f>
        <v>4.2512279999999993</v>
      </c>
      <c r="K382" s="38">
        <f t="shared" si="6"/>
        <v>4.2512279999999993</v>
      </c>
      <c r="L382" s="41"/>
    </row>
    <row r="383" spans="1:12" ht="32.25" customHeight="1">
      <c r="A383" s="1"/>
      <c r="B383" s="2"/>
      <c r="C383" s="3"/>
      <c r="D383" s="65"/>
      <c r="E383" s="65"/>
      <c r="F383" s="42" t="s">
        <v>376</v>
      </c>
      <c r="G383" s="35" t="str">
        <f>IFERROR(VLOOKUP(F383,price[],2,FALSE),"")</f>
        <v>Складська позиція</v>
      </c>
      <c r="H383" s="36" t="str">
        <f>IFERROR(VLOOKUP(F383,price[],3,FALSE),"")</f>
        <v>Подовжувальний кабель для вимикача 2000мм</v>
      </c>
      <c r="I383" s="37" t="str">
        <f>IFERROR(VLOOKUP(F383,price[],4,FALSE),"")</f>
        <v>шт</v>
      </c>
      <c r="J383" s="37">
        <f>IFERROR(VLOOKUP(F383,price[],5,FALSE)*1.2,"")</f>
        <v>4.3774439999999997</v>
      </c>
      <c r="K383" s="38">
        <f t="shared" si="6"/>
        <v>4.3774439999999997</v>
      </c>
      <c r="L383" s="41"/>
    </row>
    <row r="384" spans="1:12" ht="31.5" customHeight="1">
      <c r="A384" s="1"/>
      <c r="B384" s="2"/>
      <c r="C384" s="3"/>
      <c r="D384" s="159"/>
      <c r="E384" s="65"/>
      <c r="F384" s="42" t="s">
        <v>386</v>
      </c>
      <c r="G384" s="35" t="str">
        <f>IFERROR(VLOOKUP(F384,price[],2,FALSE),"")</f>
        <v>Нескладська позиція</v>
      </c>
      <c r="H384" s="36" t="str">
        <f>IFERROR(VLOOKUP(F384,price[],3,FALSE),"")</f>
        <v xml:space="preserve">USB-адаптер для LOOX драйвера </v>
      </c>
      <c r="I384" s="37" t="str">
        <f>IFERROR(VLOOKUP(F384,price[],4,FALSE),"")</f>
        <v>шт</v>
      </c>
      <c r="J384" s="37">
        <f>IFERROR(VLOOKUP(F384,price[],5,FALSE)*1.2,"")</f>
        <v>5.8108439999999995</v>
      </c>
      <c r="K384" s="38">
        <f t="shared" si="6"/>
        <v>5.8108439999999995</v>
      </c>
      <c r="L384" s="41"/>
    </row>
    <row r="385" spans="1:12" ht="30" customHeight="1">
      <c r="A385" s="1"/>
      <c r="B385" s="2"/>
      <c r="C385" s="3"/>
      <c r="D385" s="160"/>
      <c r="F385" s="42" t="s">
        <v>474</v>
      </c>
      <c r="G385" s="35" t="str">
        <f>IFERROR(VLOOKUP(F385,price[],2,FALSE),"")</f>
        <v>Нескладська позиція</v>
      </c>
      <c r="H385" s="36" t="str">
        <f>IFERROR(VLOOKUP(F385,price[],3,FALSE),"")</f>
        <v>Зарядний модуль USB для Loox  5V/2A пластик білий матовий</v>
      </c>
      <c r="I385" s="37" t="str">
        <f>IFERROR(VLOOKUP(F385,price[],4,FALSE),"")</f>
        <v>шт</v>
      </c>
      <c r="J385" s="37">
        <f>IFERROR(VLOOKUP(F385,price[],5,FALSE)*1.2,"")</f>
        <v>5.3155080000000003</v>
      </c>
      <c r="K385" s="38">
        <f t="shared" si="6"/>
        <v>5.3155080000000003</v>
      </c>
      <c r="L385" s="41"/>
    </row>
    <row r="386" spans="1:12" ht="24" customHeight="1">
      <c r="A386" s="1"/>
      <c r="B386" s="2"/>
      <c r="C386" s="3"/>
      <c r="D386" s="160"/>
      <c r="E386" s="156"/>
      <c r="F386" s="42" t="s">
        <v>37</v>
      </c>
      <c r="G386" s="35" t="str">
        <f>IFERROR(VLOOKUP(F386,price[],2,FALSE),"")</f>
        <v>Нескладська позиція</v>
      </c>
      <c r="H386" s="36" t="str">
        <f>IFERROR(VLOOKUP(F386,price[],3,FALSE),"")</f>
        <v>Кабель до LED 2025/26 чорний 500мм</v>
      </c>
      <c r="I386" s="37" t="str">
        <f>IFERROR(VLOOKUP(F386,price[],4,FALSE),"")</f>
        <v>шт</v>
      </c>
      <c r="J386" s="37">
        <f>IFERROR(VLOOKUP(F386,price[],5,FALSE)*1.2,"")</f>
        <v>2.3034719999999997</v>
      </c>
      <c r="K386" s="38">
        <f t="shared" si="6"/>
        <v>2.3034719999999997</v>
      </c>
      <c r="L386" s="41"/>
    </row>
    <row r="387" spans="1:12" ht="23.25" customHeight="1">
      <c r="A387" s="1"/>
      <c r="B387" s="2"/>
      <c r="C387" s="3"/>
      <c r="D387" s="160"/>
      <c r="E387" s="157"/>
      <c r="F387" s="42" t="s">
        <v>38</v>
      </c>
      <c r="G387" s="35" t="str">
        <f>IFERROR(VLOOKUP(F387,price[],2,FALSE),"")</f>
        <v>Нескладська позиція</v>
      </c>
      <c r="H387" s="36" t="str">
        <f>IFERROR(VLOOKUP(F387,price[],3,FALSE),"")</f>
        <v>Кабель до LED 2025/26 чорний 1000мм</v>
      </c>
      <c r="I387" s="37" t="str">
        <f>IFERROR(VLOOKUP(F387,price[],4,FALSE),"")</f>
        <v>шт</v>
      </c>
      <c r="J387" s="37">
        <f>IFERROR(VLOOKUP(F387,price[],5,FALSE)*1.2,"")</f>
        <v>2.47038</v>
      </c>
      <c r="K387" s="38">
        <f t="shared" si="6"/>
        <v>2.47038</v>
      </c>
      <c r="L387" s="41"/>
    </row>
    <row r="388" spans="1:12" ht="22.5" customHeight="1">
      <c r="A388" s="1"/>
      <c r="B388" s="2"/>
      <c r="C388" s="3"/>
      <c r="D388" s="161"/>
      <c r="E388" s="158"/>
      <c r="F388" s="42" t="s">
        <v>39</v>
      </c>
      <c r="G388" s="35" t="str">
        <f>IFERROR(VLOOKUP(F388,price[],2,FALSE),"")</f>
        <v>Нескладська позиція</v>
      </c>
      <c r="H388" s="36" t="str">
        <f>IFERROR(VLOOKUP(F388,price[],3,FALSE),"")</f>
        <v xml:space="preserve">Кабель 2000 мм чорний для LED 2025/26 </v>
      </c>
      <c r="I388" s="37" t="str">
        <f>IFERROR(VLOOKUP(F388,price[],4,FALSE),"")</f>
        <v>шт</v>
      </c>
      <c r="J388" s="37">
        <f>IFERROR(VLOOKUP(F388,price[],5,FALSE)*1.2,"")</f>
        <v>2.7374399999999999</v>
      </c>
      <c r="K388" s="38">
        <f t="shared" si="6"/>
        <v>2.7374399999999999</v>
      </c>
      <c r="L388" s="41"/>
    </row>
    <row r="389" spans="1:12" ht="37.5" customHeight="1">
      <c r="A389" s="1"/>
      <c r="B389" s="2"/>
      <c r="C389" s="3"/>
      <c r="D389" s="54"/>
      <c r="E389" s="65"/>
      <c r="F389" s="42" t="s">
        <v>369</v>
      </c>
      <c r="G389" s="35" t="str">
        <f>IFERROR(VLOOKUP(F389,price[],2,FALSE),"")</f>
        <v>Нескладська позиція</v>
      </c>
      <c r="H389" s="36" t="str">
        <f>IFERROR(VLOOKUP(F389,price[],3,FALSE),"")</f>
        <v>Перетворювач напруги з 24В на 12В чорний 15Вт</v>
      </c>
      <c r="I389" s="37" t="str">
        <f>IFERROR(VLOOKUP(F389,price[],4,FALSE),"")</f>
        <v>шт</v>
      </c>
      <c r="J389" s="37">
        <f>IFERROR(VLOOKUP(F389,price[],5,FALSE)*1.2,"")</f>
        <v>12.086628000000001</v>
      </c>
      <c r="K389" s="38">
        <f t="shared" si="6"/>
        <v>12.086628000000001</v>
      </c>
      <c r="L389" s="41"/>
    </row>
    <row r="390" spans="1:12" ht="37.5" customHeight="1">
      <c r="A390" s="1"/>
      <c r="B390" s="2"/>
      <c r="C390" s="3"/>
      <c r="D390" s="54"/>
      <c r="E390" s="54"/>
      <c r="F390" s="42" t="s">
        <v>370</v>
      </c>
      <c r="G390" s="35" t="str">
        <f>IFERROR(VLOOKUP(F390,price[],2,FALSE),"")</f>
        <v>Нескладська позиція</v>
      </c>
      <c r="H390" s="36" t="str">
        <f>IFERROR(VLOOKUP(F390,price[],3,FALSE),"")</f>
        <v>Перетворювач напруги з 12В на 24В чорний 15Вт</v>
      </c>
      <c r="I390" s="37" t="str">
        <f>IFERROR(VLOOKUP(F390,price[],4,FALSE),"")</f>
        <v>шт</v>
      </c>
      <c r="J390" s="37">
        <f>IFERROR(VLOOKUP(F390,price[],5,FALSE)*1.2,"")</f>
        <v>14.059571999999999</v>
      </c>
      <c r="K390" s="38">
        <f t="shared" ref="K390:K453" si="7">IFERROR(J390*(1-$K$5),"")</f>
        <v>14.059571999999999</v>
      </c>
      <c r="L390" s="41"/>
    </row>
    <row r="391" spans="1:12" ht="22.5" customHeight="1">
      <c r="A391" s="1"/>
      <c r="B391" s="2"/>
      <c r="C391" s="3"/>
      <c r="D391" s="156"/>
      <c r="E391" s="143"/>
      <c r="F391" s="42" t="s">
        <v>379</v>
      </c>
      <c r="G391" s="35" t="str">
        <f>IFERROR(VLOOKUP(F391,price[],2,FALSE),"")</f>
        <v>Нескладська позиція</v>
      </c>
      <c r="H391" s="36" t="str">
        <f>IFERROR(VLOOKUP(F391,price[],3,FALSE),"")</f>
        <v>6-канальний преміум радіо ресивер 12V 30W</v>
      </c>
      <c r="I391" s="37" t="str">
        <f>IFERROR(VLOOKUP(F391,price[],4,FALSE),"")</f>
        <v>шт</v>
      </c>
      <c r="J391" s="37">
        <f>IFERROR(VLOOKUP(F391,price[],5,FALSE)*1.2,"")</f>
        <v>48.005352000000002</v>
      </c>
      <c r="K391" s="38">
        <f t="shared" si="7"/>
        <v>48.005352000000002</v>
      </c>
      <c r="L391" s="41"/>
    </row>
    <row r="392" spans="1:12" ht="25.5" customHeight="1">
      <c r="A392" s="1"/>
      <c r="B392" s="2"/>
      <c r="C392" s="3"/>
      <c r="D392" s="157"/>
      <c r="E392" s="143"/>
      <c r="F392" s="42" t="s">
        <v>380</v>
      </c>
      <c r="G392" s="35" t="str">
        <f>IFERROR(VLOOKUP(F392,price[],2,FALSE),"")</f>
        <v>Нескладська позиція</v>
      </c>
      <c r="H392" s="36" t="str">
        <f>IFERROR(VLOOKUP(F392,price[],3,FALSE),"")</f>
        <v>6-канальний преміум радіо ресивер 24V 60W</v>
      </c>
      <c r="I392" s="37" t="str">
        <f>IFERROR(VLOOKUP(F392,price[],4,FALSE),"")</f>
        <v>шт</v>
      </c>
      <c r="J392" s="37">
        <f>IFERROR(VLOOKUP(F392,price[],5,FALSE)*1.2,"")</f>
        <v>51.799283999999993</v>
      </c>
      <c r="K392" s="38">
        <f t="shared" si="7"/>
        <v>51.799283999999993</v>
      </c>
      <c r="L392" s="41"/>
    </row>
    <row r="393" spans="1:12" ht="33.75" customHeight="1">
      <c r="A393" s="1"/>
      <c r="B393" s="2"/>
      <c r="C393" s="3"/>
      <c r="D393" s="158"/>
      <c r="E393" s="65"/>
      <c r="F393" s="42" t="s">
        <v>381</v>
      </c>
      <c r="G393" s="35" t="str">
        <f>IFERROR(VLOOKUP(F393,price[],2,FALSE),"")</f>
        <v>Нескладська позиція</v>
      </c>
      <c r="H393" s="36" t="str">
        <f>IFERROR(VLOOKUP(F393,price[],3,FALSE),"")</f>
        <v>Пульт дистанційного керування для 6-канального ресивера, колір: чорний</v>
      </c>
      <c r="I393" s="37" t="str">
        <f>IFERROR(VLOOKUP(F393,price[],4,FALSE),"")</f>
        <v>шт</v>
      </c>
      <c r="J393" s="37">
        <f>IFERROR(VLOOKUP(F393,price[],5,FALSE)*1.2,"")</f>
        <v>22.467047999999998</v>
      </c>
      <c r="K393" s="38">
        <f t="shared" si="7"/>
        <v>22.467047999999998</v>
      </c>
      <c r="L393" s="41"/>
    </row>
    <row r="394" spans="1:12" ht="21" customHeight="1">
      <c r="A394" s="1"/>
      <c r="B394" s="2"/>
      <c r="C394" s="3"/>
      <c r="D394" s="156"/>
      <c r="E394" s="143"/>
      <c r="F394" s="42" t="s">
        <v>382</v>
      </c>
      <c r="G394" s="35" t="str">
        <f>IFERROR(VLOOKUP(F394,price[],2,FALSE),"")</f>
        <v>Нескладська позиція</v>
      </c>
      <c r="H394" s="36" t="str">
        <f>IFERROR(VLOOKUP(F394,price[],3,FALSE),"")</f>
        <v>Базовий 4-канальний радіо ресивер 12V 30W</v>
      </c>
      <c r="I394" s="37" t="str">
        <f>IFERROR(VLOOKUP(F394,price[],4,FALSE),"")</f>
        <v>шт</v>
      </c>
      <c r="J394" s="37">
        <f>IFERROR(VLOOKUP(F394,price[],5,FALSE)*1.2,"")</f>
        <v>36.187619999999995</v>
      </c>
      <c r="K394" s="38">
        <f t="shared" si="7"/>
        <v>36.187619999999995</v>
      </c>
      <c r="L394" s="41"/>
    </row>
    <row r="395" spans="1:12" ht="21" customHeight="1">
      <c r="A395" s="1"/>
      <c r="B395" s="2"/>
      <c r="C395" s="3"/>
      <c r="D395" s="157"/>
      <c r="E395" s="143"/>
      <c r="F395" s="42" t="s">
        <v>383</v>
      </c>
      <c r="G395" s="35" t="str">
        <f>IFERROR(VLOOKUP(F395,price[],2,FALSE),"")</f>
        <v>Нескладська позиція</v>
      </c>
      <c r="H395" s="36" t="str">
        <f>IFERROR(VLOOKUP(F395,price[],3,FALSE),"")</f>
        <v>Базовий 4-канальний радіо ресивер 24V 60W</v>
      </c>
      <c r="I395" s="37" t="str">
        <f>IFERROR(VLOOKUP(F395,price[],4,FALSE),"")</f>
        <v>шт</v>
      </c>
      <c r="J395" s="37">
        <f>IFERROR(VLOOKUP(F395,price[],5,FALSE)*1.2,"")</f>
        <v>38.671080000000003</v>
      </c>
      <c r="K395" s="38">
        <f t="shared" si="7"/>
        <v>38.671080000000003</v>
      </c>
      <c r="L395" s="41"/>
    </row>
    <row r="396" spans="1:12" ht="34.5" customHeight="1">
      <c r="A396" s="1"/>
      <c r="B396" s="2"/>
      <c r="C396" s="3"/>
      <c r="D396" s="158"/>
      <c r="E396" s="65"/>
      <c r="F396" s="42" t="s">
        <v>384</v>
      </c>
      <c r="G396" s="35" t="str">
        <f>IFERROR(VLOOKUP(F396,price[],2,FALSE),"")</f>
        <v>Нескладська позиція</v>
      </c>
      <c r="H396" s="36" t="str">
        <f>IFERROR(VLOOKUP(F396,price[],3,FALSE),"")</f>
        <v>Пульт дистанційного керування для 4-канального ресивера, колір: чорний</v>
      </c>
      <c r="I396" s="37" t="str">
        <f>IFERROR(VLOOKUP(F396,price[],4,FALSE),"")</f>
        <v>шт</v>
      </c>
      <c r="J396" s="37">
        <f>IFERROR(VLOOKUP(F396,price[],5,FALSE)*1.2,"")</f>
        <v>20.931419999999999</v>
      </c>
      <c r="K396" s="38">
        <f t="shared" si="7"/>
        <v>20.931419999999999</v>
      </c>
      <c r="L396" s="41"/>
    </row>
    <row r="397" spans="1:12" ht="27.75" customHeight="1">
      <c r="A397" s="1"/>
      <c r="B397" s="2"/>
      <c r="C397" s="3"/>
      <c r="D397" s="65"/>
      <c r="E397" s="65"/>
      <c r="F397" s="42" t="s">
        <v>385</v>
      </c>
      <c r="G397" s="35" t="str">
        <f>IFERROR(VLOOKUP(F397,price[],2,FALSE),"")</f>
        <v>Нескладська позиція</v>
      </c>
      <c r="H397" s="36" t="str">
        <f>IFERROR(VLOOKUP(F397,price[],3,FALSE),"")</f>
        <v>Радіо вимикач 12V/24V</v>
      </c>
      <c r="I397" s="37" t="str">
        <f>IFERROR(VLOOKUP(F397,price[],4,FALSE),"")</f>
        <v>шт</v>
      </c>
      <c r="J397" s="37">
        <f>IFERROR(VLOOKUP(F397,price[],5,FALSE)*1.2,"")</f>
        <v>21.226308</v>
      </c>
      <c r="K397" s="38">
        <f t="shared" si="7"/>
        <v>21.226308</v>
      </c>
      <c r="L397" s="41"/>
    </row>
    <row r="398" spans="1:12" ht="15.75">
      <c r="A398" s="1"/>
      <c r="B398" s="2"/>
      <c r="C398" s="3"/>
      <c r="D398" s="95" t="s">
        <v>390</v>
      </c>
      <c r="E398" s="96"/>
      <c r="F398" s="97"/>
      <c r="G398" s="91" t="str">
        <f>IFERROR(VLOOKUP(F398,price[],2,FALSE),"")</f>
        <v/>
      </c>
      <c r="H398" s="92" t="str">
        <f>IFERROR(VLOOKUP(F398,price[],3,FALSE),"")</f>
        <v/>
      </c>
      <c r="I398" s="93" t="str">
        <f>IFERROR(VLOOKUP(F398,price[],4,FALSE),"")</f>
        <v/>
      </c>
      <c r="J398" s="93" t="str">
        <f>IFERROR(VLOOKUP(F398,price[],5,FALSE)*1.2,"")</f>
        <v/>
      </c>
      <c r="K398" s="94" t="str">
        <f t="shared" si="7"/>
        <v/>
      </c>
      <c r="L398" s="96"/>
    </row>
    <row r="399" spans="1:12" ht="24">
      <c r="A399" s="1"/>
      <c r="B399" s="2"/>
      <c r="C399" s="3"/>
      <c r="D399" s="140" t="s">
        <v>391</v>
      </c>
      <c r="E399" s="144"/>
      <c r="F399" s="42" t="s">
        <v>392</v>
      </c>
      <c r="G399" s="35" t="str">
        <f>IFERROR(VLOOKUP(F399,price[],2,FALSE),"")</f>
        <v>Складська позиція</v>
      </c>
      <c r="H399" s="36" t="str">
        <f>IFERROR(VLOOKUP(F399,price[],3,FALSE),"")</f>
        <v>Профіль для стрічок LED 2013/2015/3013/3015 нижнє кріплення алюміній колір: срібний 18х8.5х2500мм матовий</v>
      </c>
      <c r="I399" s="37" t="str">
        <f>IFERROR(VLOOKUP(F399,price[],4,FALSE),"")</f>
        <v>шт</v>
      </c>
      <c r="J399" s="37">
        <f>IFERROR(VLOOKUP(F399,price[],5,FALSE)*1.2,"")</f>
        <v>17.602764000000001</v>
      </c>
      <c r="K399" s="38">
        <f t="shared" si="7"/>
        <v>17.602764000000001</v>
      </c>
      <c r="L399" s="153" t="s">
        <v>499</v>
      </c>
    </row>
    <row r="400" spans="1:12" ht="24">
      <c r="A400" s="1"/>
      <c r="B400" s="2"/>
      <c r="C400" s="3"/>
      <c r="D400" s="140"/>
      <c r="E400" s="144"/>
      <c r="F400" s="42" t="s">
        <v>393</v>
      </c>
      <c r="G400" s="35" t="str">
        <f>IFERROR(VLOOKUP(F400,price[],2,FALSE),"")</f>
        <v>Нескладська позиція</v>
      </c>
      <c r="H400" s="36" t="str">
        <f>IFERROR(VLOOKUP(F400,price[],3,FALSE),"")</f>
        <v>Профіль для стрічок LED 2029/37/43/45 3013/15 алюм. колір срібний анодований 8,5х18х2500мм накладний</v>
      </c>
      <c r="I400" s="37" t="str">
        <f>IFERROR(VLOOKUP(F400,price[],4,FALSE),"")</f>
        <v>шт</v>
      </c>
      <c r="J400" s="37">
        <f>IFERROR(VLOOKUP(F400,price[],5,FALSE)*1.2,"")</f>
        <v>16.758467999999997</v>
      </c>
      <c r="K400" s="38">
        <f t="shared" si="7"/>
        <v>16.758467999999997</v>
      </c>
      <c r="L400" s="154"/>
    </row>
    <row r="401" spans="1:12" ht="24" customHeight="1">
      <c r="A401" s="1"/>
      <c r="B401" s="2"/>
      <c r="C401" s="3"/>
      <c r="D401" s="140"/>
      <c r="E401" s="39"/>
      <c r="F401" s="42" t="s">
        <v>394</v>
      </c>
      <c r="G401" s="35" t="str">
        <f>IFERROR(VLOOKUP(F401,price[],2,FALSE),"")</f>
        <v>Складська позиція</v>
      </c>
      <c r="H401" s="36" t="str">
        <f>IFERROR(VLOOKUP(F401,price[],3,FALSE),"")</f>
        <v>Заглушки до 833.74.840 пластик колір: срібний</v>
      </c>
      <c r="I401" s="37" t="str">
        <f>IFERROR(VLOOKUP(F401,price[],4,FALSE),"")</f>
        <v>пар</v>
      </c>
      <c r="J401" s="37">
        <f>IFERROR(VLOOKUP(F401,price[],5,FALSE)*1.2,"")</f>
        <v>0.74155199999999988</v>
      </c>
      <c r="K401" s="38">
        <f t="shared" si="7"/>
        <v>0.74155199999999988</v>
      </c>
      <c r="L401" s="154"/>
    </row>
    <row r="402" spans="1:12" ht="24">
      <c r="A402" s="1"/>
      <c r="B402" s="2"/>
      <c r="C402" s="3"/>
      <c r="D402" s="140" t="s">
        <v>395</v>
      </c>
      <c r="E402" s="144"/>
      <c r="F402" s="34" t="s">
        <v>396</v>
      </c>
      <c r="G402" s="35" t="str">
        <f>IFERROR(VLOOKUP(F402,price[],2,FALSE),"")</f>
        <v>Нескладська позиція</v>
      </c>
      <c r="H402" s="36" t="str">
        <f>IFERROR(VLOOKUP(F402,price[],3,FALSE),"")</f>
        <v>Профіль для стрічок LED 2013/2015/3013/3015 алюміній колір: срібний 13х18х2500мм нижнє кріплення молочний</v>
      </c>
      <c r="I402" s="37" t="str">
        <f>IFERROR(VLOOKUP(F402,price[],4,FALSE),"")</f>
        <v>шт</v>
      </c>
      <c r="J402" s="37">
        <f>IFERROR(VLOOKUP(F402,price[],5,FALSE)*1.2,"")</f>
        <v>18.293952000000001</v>
      </c>
      <c r="K402" s="38">
        <f t="shared" si="7"/>
        <v>18.293952000000001</v>
      </c>
      <c r="L402" s="154"/>
    </row>
    <row r="403" spans="1:12" ht="24">
      <c r="A403" s="1"/>
      <c r="B403" s="2"/>
      <c r="C403" s="3"/>
      <c r="D403" s="140"/>
      <c r="E403" s="144"/>
      <c r="F403" s="34" t="s">
        <v>397</v>
      </c>
      <c r="G403" s="35" t="str">
        <f>IFERROR(VLOOKUP(F403,price[],2,FALSE),"")</f>
        <v>Нескладська позиція</v>
      </c>
      <c r="H403" s="36" t="str">
        <f>IFERROR(VLOOKUP(F403,price[],3,FALSE),"")</f>
        <v>Профіль для стрічок LED 2013/2015/3013/3015 алюміній колір: срібний 13х18х2500мм нижнє кріплення матовий</v>
      </c>
      <c r="I403" s="37" t="str">
        <f>IFERROR(VLOOKUP(F403,price[],4,FALSE),"")</f>
        <v>шт</v>
      </c>
      <c r="J403" s="37">
        <f>IFERROR(VLOOKUP(F403,price[],5,FALSE)*1.2,"")</f>
        <v>18.707135999999998</v>
      </c>
      <c r="K403" s="38">
        <f t="shared" si="7"/>
        <v>18.707135999999998</v>
      </c>
      <c r="L403" s="154"/>
    </row>
    <row r="404" spans="1:12" ht="33" customHeight="1">
      <c r="A404" s="1"/>
      <c r="B404" s="2"/>
      <c r="C404" s="3"/>
      <c r="D404" s="140"/>
      <c r="E404" s="47"/>
      <c r="F404" s="42" t="s">
        <v>398</v>
      </c>
      <c r="G404" s="35" t="str">
        <f>IFERROR(VLOOKUP(F404,price[],2,FALSE),"")</f>
        <v>Нескладська позиція</v>
      </c>
      <c r="H404" s="36" t="str">
        <f>IFERROR(VLOOKUP(F404,price[],3,FALSE),"")</f>
        <v>Комплект заглушок пластикових колір: срібний (до 833.74.810/811)</v>
      </c>
      <c r="I404" s="37" t="str">
        <f>IFERROR(VLOOKUP(F404,price[],4,FALSE),"")</f>
        <v>пар</v>
      </c>
      <c r="J404" s="37">
        <f>IFERROR(VLOOKUP(F404,price[],5,FALSE)*1.2,"")</f>
        <v>0.75573599999999996</v>
      </c>
      <c r="K404" s="38">
        <f t="shared" si="7"/>
        <v>0.75573599999999996</v>
      </c>
      <c r="L404" s="154"/>
    </row>
    <row r="405" spans="1:12" ht="45" customHeight="1">
      <c r="A405" s="1"/>
      <c r="B405" s="2"/>
      <c r="C405" s="3"/>
      <c r="D405" s="145" t="s">
        <v>391</v>
      </c>
      <c r="E405" s="39"/>
      <c r="F405" s="42" t="s">
        <v>399</v>
      </c>
      <c r="G405" s="35" t="str">
        <f>IFERROR(VLOOKUP(F405,price[],2,FALSE),"")</f>
        <v>Нескладська позиція</v>
      </c>
      <c r="H405" s="36" t="str">
        <f>IFERROR(VLOOKUP(F405,price[],3,FALSE),"")</f>
        <v>Профіль для стрічок LED 2013/2015/3013/3015 алюміній колір: срібний 13х18х2500мм нижнє кріплення молочний П</v>
      </c>
      <c r="I405" s="37" t="str">
        <f>IFERROR(VLOOKUP(F405,price[],4,FALSE),"")</f>
        <v>шт</v>
      </c>
      <c r="J405" s="37">
        <f>IFERROR(VLOOKUP(F405,price[],5,FALSE)*1.2,"")</f>
        <v>18.411923999999999</v>
      </c>
      <c r="K405" s="38">
        <f t="shared" si="7"/>
        <v>18.411923999999999</v>
      </c>
      <c r="L405" s="154"/>
    </row>
    <row r="406" spans="1:12" ht="28.5" customHeight="1">
      <c r="A406" s="1"/>
      <c r="B406" s="2"/>
      <c r="C406" s="3"/>
      <c r="D406" s="146"/>
      <c r="E406" s="54"/>
      <c r="F406" s="34" t="s">
        <v>401</v>
      </c>
      <c r="G406" s="35" t="str">
        <f>IFERROR(VLOOKUP(F406,price[],2,FALSE),"")</f>
        <v>Нескладська позиція</v>
      </c>
      <c r="H406" s="36" t="str">
        <f>IFERROR(VLOOKUP(F406,price[],3,FALSE),"")</f>
        <v>Комплект заглушок пластикових колір: срібний (до 833.74.813)</v>
      </c>
      <c r="I406" s="37" t="str">
        <f>IFERROR(VLOOKUP(F406,price[],4,FALSE),"")</f>
        <v>пар</v>
      </c>
      <c r="J406" s="37">
        <f>IFERROR(VLOOKUP(F406,price[],5,FALSE)*1.2,"")</f>
        <v>0.75573599999999996</v>
      </c>
      <c r="K406" s="38">
        <f t="shared" si="7"/>
        <v>0.75573599999999996</v>
      </c>
      <c r="L406" s="154"/>
    </row>
    <row r="407" spans="1:12" ht="39.75" customHeight="1">
      <c r="A407" s="1"/>
      <c r="B407" s="2"/>
      <c r="C407" s="3"/>
      <c r="D407" s="146"/>
      <c r="E407" s="54"/>
      <c r="F407" s="34" t="s">
        <v>400</v>
      </c>
      <c r="G407" s="35" t="str">
        <f>IFERROR(VLOOKUP(F407,price[],2,FALSE),"")</f>
        <v>Складська позиція</v>
      </c>
      <c r="H407" s="36" t="str">
        <f>IFERROR(VLOOKUP(F407,price[],3,FALSE),"")</f>
        <v>Профіль для стрічок LED 2013/2015/3013/3015 алюміній колір: срібний 13х18х2500мм нижнє кріплення молочний U</v>
      </c>
      <c r="I407" s="37" t="str">
        <f>IFERROR(VLOOKUP(F407,price[],4,FALSE),"")</f>
        <v>шт</v>
      </c>
      <c r="J407" s="37">
        <f>IFERROR(VLOOKUP(F407,price[],5,FALSE)*1.2,"")</f>
        <v>17.730431999999997</v>
      </c>
      <c r="K407" s="38">
        <f t="shared" si="7"/>
        <v>17.730431999999997</v>
      </c>
      <c r="L407" s="154"/>
    </row>
    <row r="408" spans="1:12" ht="30.75" customHeight="1">
      <c r="A408" s="1"/>
      <c r="B408" s="2"/>
      <c r="C408" s="3"/>
      <c r="D408" s="147"/>
      <c r="F408" s="34" t="s">
        <v>402</v>
      </c>
      <c r="G408" s="35" t="str">
        <f>IFERROR(VLOOKUP(F408,price[],2,FALSE),"")</f>
        <v>Складська позиція</v>
      </c>
      <c r="H408" s="36" t="str">
        <f>IFERROR(VLOOKUP(F408,price[],3,FALSE),"")</f>
        <v>Комплект заглушок пластикових колір: срібний (до 833.74.814)</v>
      </c>
      <c r="I408" s="37" t="str">
        <f>IFERROR(VLOOKUP(F408,price[],4,FALSE),"")</f>
        <v>пар</v>
      </c>
      <c r="J408" s="37">
        <f>IFERROR(VLOOKUP(F408,price[],5,FALSE)*1.2,"")</f>
        <v>0.83091599999999999</v>
      </c>
      <c r="K408" s="38">
        <f t="shared" si="7"/>
        <v>0.83091599999999999</v>
      </c>
      <c r="L408" s="154"/>
    </row>
    <row r="409" spans="1:12" ht="31.5">
      <c r="A409" s="1"/>
      <c r="B409" s="2"/>
      <c r="C409" s="3"/>
      <c r="D409" s="69" t="s">
        <v>403</v>
      </c>
      <c r="E409" s="39"/>
      <c r="F409" s="42" t="s">
        <v>404</v>
      </c>
      <c r="G409" s="35" t="str">
        <f>IFERROR(VLOOKUP(F409,price[],2,FALSE),"")</f>
        <v>Нескладська позиція</v>
      </c>
      <c r="H409" s="36" t="str">
        <f>IFERROR(VLOOKUP(F409,price[],3,FALSE),"")</f>
        <v>Тримач профілю алюміній, колір: срібний</v>
      </c>
      <c r="I409" s="37" t="str">
        <f>IFERROR(VLOOKUP(F409,price[],4,FALSE),"")</f>
        <v>пар</v>
      </c>
      <c r="J409" s="37">
        <f>IFERROR(VLOOKUP(F409,price[],5,FALSE)*1.2,"")</f>
        <v>14.89446</v>
      </c>
      <c r="K409" s="38">
        <f t="shared" si="7"/>
        <v>14.89446</v>
      </c>
      <c r="L409" s="155"/>
    </row>
    <row r="410" spans="1:12" ht="25.5" customHeight="1">
      <c r="A410" s="1"/>
      <c r="B410" s="2"/>
      <c r="C410" s="3"/>
      <c r="D410" s="145" t="s">
        <v>395</v>
      </c>
      <c r="E410" s="144"/>
      <c r="F410" s="42" t="s">
        <v>405</v>
      </c>
      <c r="G410" s="35" t="str">
        <f>IFERROR(VLOOKUP(F410,price[],2,FALSE),"")</f>
        <v>Нескладська позиція</v>
      </c>
      <c r="H410" s="36" t="str">
        <f>IFERROR(VLOOKUP(F410,price[],3,FALSE),"")</f>
        <v>Профіль для стрічок LED 2029/37/43/45 3013/15 алюміній колір: срібний анодований 8,5х18х2500мм врізний</v>
      </c>
      <c r="I410" s="37" t="str">
        <f>IFERROR(VLOOKUP(F410,price[],4,FALSE),"")</f>
        <v>шт</v>
      </c>
      <c r="J410" s="37">
        <f>IFERROR(VLOOKUP(F410,price[],5,FALSE)*1.2,"")</f>
        <v>18.828240000000001</v>
      </c>
      <c r="K410" s="38">
        <f t="shared" si="7"/>
        <v>18.828240000000001</v>
      </c>
      <c r="L410" s="153" t="s">
        <v>500</v>
      </c>
    </row>
    <row r="411" spans="1:12" ht="24">
      <c r="A411" s="1"/>
      <c r="B411" s="2"/>
      <c r="C411" s="3"/>
      <c r="D411" s="146"/>
      <c r="E411" s="144"/>
      <c r="F411" s="51" t="s">
        <v>406</v>
      </c>
      <c r="G411" s="35" t="str">
        <f>IFERROR(VLOOKUP(F411,price[],2,FALSE),"")</f>
        <v>Складська позиція</v>
      </c>
      <c r="H411" s="36" t="str">
        <f>IFERROR(VLOOKUP(F411,price[],3,FALSE),"")</f>
        <v>Профіль для стрічок LED 2013/2015/3013/3015 врізний алюміній колір: срібний 18х8.5х2500мм матовий</v>
      </c>
      <c r="I411" s="37" t="str">
        <f>IFERROR(VLOOKUP(F411,price[],4,FALSE),"")</f>
        <v>шт</v>
      </c>
      <c r="J411" s="37">
        <f>IFERROR(VLOOKUP(F411,price[],5,FALSE)*1.2,"")</f>
        <v>18.442584</v>
      </c>
      <c r="K411" s="38">
        <f t="shared" si="7"/>
        <v>18.442584</v>
      </c>
      <c r="L411" s="154"/>
    </row>
    <row r="412" spans="1:12" ht="29.25" customHeight="1">
      <c r="A412" s="1"/>
      <c r="B412" s="2"/>
      <c r="C412" s="3"/>
      <c r="D412" s="146"/>
      <c r="E412" s="54"/>
      <c r="F412" s="42" t="s">
        <v>410</v>
      </c>
      <c r="G412" s="35" t="str">
        <f>IFERROR(VLOOKUP(F412,price[],2,FALSE),"")</f>
        <v>Складська позиція</v>
      </c>
      <c r="H412" s="36" t="str">
        <f>IFERROR(VLOOKUP(F412,price[],3,FALSE),"")</f>
        <v>Набір заглушок пластикових, колір: срібний для 833.72.810</v>
      </c>
      <c r="I412" s="37" t="str">
        <f>IFERROR(VLOOKUP(F412,price[],4,FALSE),"")</f>
        <v>пар</v>
      </c>
      <c r="J412" s="37">
        <f>IFERROR(VLOOKUP(F412,price[],5,FALSE)*1.2,"")</f>
        <v>0.71152800000000005</v>
      </c>
      <c r="K412" s="38">
        <f t="shared" si="7"/>
        <v>0.71152800000000005</v>
      </c>
      <c r="L412" s="154"/>
    </row>
    <row r="413" spans="1:12" ht="24">
      <c r="A413" s="1"/>
      <c r="B413" s="2"/>
      <c r="C413" s="3"/>
      <c r="D413" s="146"/>
      <c r="E413" s="144"/>
      <c r="F413" s="34" t="s">
        <v>407</v>
      </c>
      <c r="G413" s="35" t="str">
        <f>IFERROR(VLOOKUP(F413,price[],2,FALSE),"")</f>
        <v>Нескладська позиція</v>
      </c>
      <c r="H413" s="36" t="str">
        <f>IFERROR(VLOOKUP(F413,price[],3,FALSE),"")</f>
        <v>Профіль для стрічок LED 2013/2015/3013/3015 алюміній колір: срібний 11х18х2500мм врізний молочний</v>
      </c>
      <c r="I413" s="37" t="str">
        <f>IFERROR(VLOOKUP(F413,price[],4,FALSE),"")</f>
        <v>шт</v>
      </c>
      <c r="J413" s="37">
        <f>IFERROR(VLOOKUP(F413,price[],5,FALSE)*1.2,"")</f>
        <v>18.932867999999999</v>
      </c>
      <c r="K413" s="38">
        <f t="shared" si="7"/>
        <v>18.932867999999999</v>
      </c>
      <c r="L413" s="154"/>
    </row>
    <row r="414" spans="1:12" ht="24">
      <c r="A414" s="1"/>
      <c r="B414" s="2"/>
      <c r="C414" s="3"/>
      <c r="D414" s="146"/>
      <c r="E414" s="144"/>
      <c r="F414" s="34" t="s">
        <v>408</v>
      </c>
      <c r="G414" s="35" t="str">
        <f>IFERROR(VLOOKUP(F414,price[],2,FALSE),"")</f>
        <v>Нескладська позиція</v>
      </c>
      <c r="H414" s="36" t="str">
        <f>IFERROR(VLOOKUP(F414,price[],3,FALSE),"")</f>
        <v>Профіль для стрічок LED 2013/2015/3013/3015 алюміній колір: срібний 11х18х2500мм врізний матовий</v>
      </c>
      <c r="I414" s="37" t="str">
        <f>IFERROR(VLOOKUP(F414,price[],4,FALSE),"")</f>
        <v>шт</v>
      </c>
      <c r="J414" s="37">
        <f>IFERROR(VLOOKUP(F414,price[],5,FALSE)*1.2,"")</f>
        <v>17.908559999999998</v>
      </c>
      <c r="K414" s="38">
        <f t="shared" si="7"/>
        <v>17.908559999999998</v>
      </c>
      <c r="L414" s="154"/>
    </row>
    <row r="415" spans="1:12" ht="27" customHeight="1">
      <c r="A415" s="1"/>
      <c r="B415" s="2"/>
      <c r="C415" s="3"/>
      <c r="D415" s="146"/>
      <c r="E415" s="39"/>
      <c r="F415" s="42" t="s">
        <v>409</v>
      </c>
      <c r="G415" s="35" t="str">
        <f>IFERROR(VLOOKUP(F415,price[],2,FALSE),"")</f>
        <v>Нескладська позиція</v>
      </c>
      <c r="H415" s="36" t="str">
        <f>IFERROR(VLOOKUP(F415,price[],3,FALSE),"")</f>
        <v>Набір заглушок пластикових колір: срібний (до 833.74.815/816)</v>
      </c>
      <c r="I415" s="37" t="str">
        <f>IFERROR(VLOOKUP(F415,price[],4,FALSE),"")</f>
        <v>пар</v>
      </c>
      <c r="J415" s="37">
        <f>IFERROR(VLOOKUP(F415,price[],5,FALSE)*1.2,"")</f>
        <v>0.88793999999999995</v>
      </c>
      <c r="K415" s="38">
        <f t="shared" si="7"/>
        <v>0.88793999999999995</v>
      </c>
      <c r="L415" s="154"/>
    </row>
    <row r="416" spans="1:12" ht="30" customHeight="1">
      <c r="A416" s="1"/>
      <c r="B416" s="2"/>
      <c r="C416" s="3"/>
      <c r="D416" s="146"/>
      <c r="E416" s="54"/>
      <c r="F416" s="42" t="s">
        <v>411</v>
      </c>
      <c r="G416" s="35" t="str">
        <f>IFERROR(VLOOKUP(F416,price[],2,FALSE),"")</f>
        <v>Нескладська позиція</v>
      </c>
      <c r="H416" s="36" t="str">
        <f>IFERROR(VLOOKUP(F416,price[],3,FALSE),"")</f>
        <v>Тримач профілю 90° нержавіюча сталь матова</v>
      </c>
      <c r="I416" s="37" t="str">
        <f>IFERROR(VLOOKUP(F416,price[],4,FALSE),"")</f>
        <v>пар</v>
      </c>
      <c r="J416" s="37">
        <f>IFERROR(VLOOKUP(F416,price[],5,FALSE)*1.2,"")</f>
        <v>1.3657440000000001</v>
      </c>
      <c r="K416" s="38">
        <f t="shared" si="7"/>
        <v>1.3657440000000001</v>
      </c>
      <c r="L416" s="154"/>
    </row>
    <row r="417" spans="1:12" ht="28.5" customHeight="1">
      <c r="A417" s="1"/>
      <c r="B417" s="2"/>
      <c r="C417" s="3"/>
      <c r="D417" s="147"/>
      <c r="E417" s="54"/>
      <c r="F417" s="42" t="s">
        <v>412</v>
      </c>
      <c r="G417" s="35" t="str">
        <f>IFERROR(VLOOKUP(F417,price[],2,FALSE),"")</f>
        <v>Нескладська позиція</v>
      </c>
      <c r="H417" s="36" t="str">
        <f>IFERROR(VLOOKUP(F417,price[],3,FALSE),"")</f>
        <v>Тримач профілю 40° нержавіюча сталь матова</v>
      </c>
      <c r="I417" s="37" t="str">
        <f>IFERROR(VLOOKUP(F417,price[],4,FALSE),"")</f>
        <v>пар</v>
      </c>
      <c r="J417" s="37">
        <f>IFERROR(VLOOKUP(F417,price[],5,FALSE)*1.2,"")</f>
        <v>1.352484</v>
      </c>
      <c r="K417" s="38">
        <f t="shared" si="7"/>
        <v>1.352484</v>
      </c>
      <c r="L417" s="154"/>
    </row>
    <row r="418" spans="1:12" ht="24">
      <c r="A418" s="1"/>
      <c r="B418" s="2"/>
      <c r="C418" s="3"/>
      <c r="D418" s="140" t="s">
        <v>395</v>
      </c>
      <c r="E418" s="144"/>
      <c r="F418" s="34" t="s">
        <v>413</v>
      </c>
      <c r="G418" s="35" t="str">
        <f>IFERROR(VLOOKUP(F418,price[],2,FALSE),"")</f>
        <v>Нескладська позиція</v>
      </c>
      <c r="H418" s="36" t="str">
        <f>IFERROR(VLOOKUP(F418,price[],3,FALSE),"")</f>
        <v>Профіль для стрічок LED 2013/2015/3013/3015 алюміній колір: срібний 24х18х2500мм врізний молочний</v>
      </c>
      <c r="I418" s="37" t="str">
        <f>IFERROR(VLOOKUP(F418,price[],4,FALSE),"")</f>
        <v>шт</v>
      </c>
      <c r="J418" s="37">
        <f>IFERROR(VLOOKUP(F418,price[],5,FALSE)*1.2,"")</f>
        <v>25.468823999999998</v>
      </c>
      <c r="K418" s="38">
        <f t="shared" si="7"/>
        <v>25.468823999999998</v>
      </c>
      <c r="L418" s="154"/>
    </row>
    <row r="419" spans="1:12" ht="26.25" customHeight="1">
      <c r="A419" s="1"/>
      <c r="B419" s="2"/>
      <c r="C419" s="3"/>
      <c r="D419" s="140"/>
      <c r="E419" s="144"/>
      <c r="F419" s="34" t="s">
        <v>414</v>
      </c>
      <c r="G419" s="35" t="str">
        <f>IFERROR(VLOOKUP(F419,price[],2,FALSE),"")</f>
        <v>Нескладська позиція</v>
      </c>
      <c r="H419" s="36" t="str">
        <f>IFERROR(VLOOKUP(F419,price[],3,FALSE),"")</f>
        <v>Профіль для стрічок LED 2013/2015/3013/3015 алюміній колір: срібний 24х18х2500мм врізний матовий</v>
      </c>
      <c r="I419" s="37" t="str">
        <f>IFERROR(VLOOKUP(F419,price[],4,FALSE),"")</f>
        <v>шт</v>
      </c>
      <c r="J419" s="37">
        <f>IFERROR(VLOOKUP(F419,price[],5,FALSE)*1.2,"")</f>
        <v>27.859200000000001</v>
      </c>
      <c r="K419" s="38">
        <f t="shared" si="7"/>
        <v>27.859200000000001</v>
      </c>
      <c r="L419" s="155"/>
    </row>
    <row r="420" spans="1:12" ht="24.75" customHeight="1">
      <c r="A420" s="1"/>
      <c r="B420" s="2"/>
      <c r="C420" s="3"/>
      <c r="D420" s="140"/>
      <c r="F420" s="34" t="s">
        <v>415</v>
      </c>
      <c r="G420" s="35" t="str">
        <f>IFERROR(VLOOKUP(F420,price[],2,FALSE),"")</f>
        <v>Нескладська позиція</v>
      </c>
      <c r="H420" s="36" t="str">
        <f>IFERROR(VLOOKUP(F420,price[],3,FALSE),"")</f>
        <v>Комплект заглушок пластикових колір: срібний (до 833.74.819/820)</v>
      </c>
      <c r="I420" s="37" t="str">
        <f>IFERROR(VLOOKUP(F420,price[],4,FALSE),"")</f>
        <v>пар</v>
      </c>
      <c r="J420" s="37">
        <f>IFERROR(VLOOKUP(F420,price[],5,FALSE)*1.2,"")</f>
        <v>0.91562399999999999</v>
      </c>
      <c r="K420" s="38">
        <f t="shared" si="7"/>
        <v>0.91562399999999999</v>
      </c>
      <c r="L420" s="41"/>
    </row>
    <row r="421" spans="1:12" ht="24">
      <c r="A421" s="1"/>
      <c r="B421" s="2"/>
      <c r="C421" s="3"/>
      <c r="D421" s="140" t="s">
        <v>395</v>
      </c>
      <c r="E421" s="144"/>
      <c r="F421" s="34" t="s">
        <v>416</v>
      </c>
      <c r="G421" s="35" t="str">
        <f>IFERROR(VLOOKUP(F421,price[],2,FALSE),"")</f>
        <v>Нескладська позиція</v>
      </c>
      <c r="H421" s="36" t="str">
        <f>IFERROR(VLOOKUP(F421,price[],3,FALSE),"")</f>
        <v>Профіль для стрічок LED 2013/2015/3013/3015 алюміній колір: срібний 19х21х2500мм кутовий молочний</v>
      </c>
      <c r="I421" s="37" t="str">
        <f>IFERROR(VLOOKUP(F421,price[],4,FALSE),"")</f>
        <v>шт</v>
      </c>
      <c r="J421" s="37">
        <f>IFERROR(VLOOKUP(F421,price[],5,FALSE)*1.2,"")</f>
        <v>23.252568</v>
      </c>
      <c r="K421" s="38">
        <f t="shared" si="7"/>
        <v>23.252568</v>
      </c>
      <c r="L421" s="41"/>
    </row>
    <row r="422" spans="1:12" ht="24">
      <c r="A422" s="1"/>
      <c r="B422" s="2"/>
      <c r="C422" s="3"/>
      <c r="D422" s="140"/>
      <c r="E422" s="144"/>
      <c r="F422" s="34" t="s">
        <v>417</v>
      </c>
      <c r="G422" s="35" t="str">
        <f>IFERROR(VLOOKUP(F422,price[],2,FALSE),"")</f>
        <v>Нескладська позиція</v>
      </c>
      <c r="H422" s="36" t="str">
        <f>IFERROR(VLOOKUP(F422,price[],3,FALSE),"")</f>
        <v>Профіль для стрічок LED 2013/2015/3013/3015 алюміній колір: срібний 19х21х2500мм кутовий матовий</v>
      </c>
      <c r="I422" s="37" t="str">
        <f>IFERROR(VLOOKUP(F422,price[],4,FALSE),"")</f>
        <v>шт</v>
      </c>
      <c r="J422" s="37">
        <f>IFERROR(VLOOKUP(F422,price[],5,FALSE)*1.2,"")</f>
        <v>23.853467999999999</v>
      </c>
      <c r="K422" s="38">
        <f t="shared" si="7"/>
        <v>23.853467999999999</v>
      </c>
      <c r="L422" s="41"/>
    </row>
    <row r="423" spans="1:12" ht="27" customHeight="1">
      <c r="A423" s="1"/>
      <c r="B423" s="2"/>
      <c r="C423" s="3"/>
      <c r="D423" s="140"/>
      <c r="E423" s="54"/>
      <c r="F423" s="34" t="s">
        <v>418</v>
      </c>
      <c r="G423" s="35" t="str">
        <f>IFERROR(VLOOKUP(F423,price[],2,FALSE),"")</f>
        <v>Нескладська позиція</v>
      </c>
      <c r="H423" s="36" t="str">
        <f>IFERROR(VLOOKUP(F423,price[],3,FALSE),"")</f>
        <v>Комплект заглушок пластикових колір: срібний (до 833.74.817/818)</v>
      </c>
      <c r="I423" s="37" t="str">
        <f>IFERROR(VLOOKUP(F423,price[],4,FALSE),"")</f>
        <v>пар</v>
      </c>
      <c r="J423" s="37">
        <f>IFERROR(VLOOKUP(F423,price[],5,FALSE)*1.2,"")</f>
        <v>2.0067719999999998</v>
      </c>
      <c r="K423" s="38">
        <f t="shared" si="7"/>
        <v>2.0067719999999998</v>
      </c>
      <c r="L423" s="41"/>
    </row>
    <row r="424" spans="1:12" ht="45" customHeight="1">
      <c r="A424" s="1"/>
      <c r="B424" s="2"/>
      <c r="C424" s="3"/>
      <c r="D424" s="140"/>
      <c r="E424" s="54"/>
      <c r="F424" s="42" t="s">
        <v>419</v>
      </c>
      <c r="G424" s="35" t="str">
        <f>IFERROR(VLOOKUP(F424,price[],2,FALSE),"")</f>
        <v>Нескладська позиція</v>
      </c>
      <c r="H424" s="36" t="str">
        <f>IFERROR(VLOOKUP(F424,price[],3,FALSE),"")</f>
        <v>Профіль для стрічок LED алюміній колір: срібний 40х16х2500 мм</v>
      </c>
      <c r="I424" s="37" t="str">
        <f>IFERROR(VLOOKUP(F424,price[],4,FALSE),"")</f>
        <v>шт</v>
      </c>
      <c r="J424" s="37">
        <f>IFERROR(VLOOKUP(F424,price[],5,FALSE)*1.2,"")</f>
        <v>30.245376</v>
      </c>
      <c r="K424" s="38">
        <f t="shared" si="7"/>
        <v>30.245376</v>
      </c>
      <c r="L424" s="41"/>
    </row>
    <row r="425" spans="1:12" ht="28.5" customHeight="1">
      <c r="A425" s="1"/>
      <c r="B425" s="2"/>
      <c r="C425" s="3"/>
      <c r="D425" s="140"/>
      <c r="E425" s="47"/>
      <c r="F425" s="42" t="s">
        <v>420</v>
      </c>
      <c r="G425" s="35" t="str">
        <f>IFERROR(VLOOKUP(F425,price[],2,FALSE),"")</f>
        <v>Нескладська позиція</v>
      </c>
      <c r="H425" s="36" t="str">
        <f>IFERROR(VLOOKUP(F425,price[],3,FALSE),"")</f>
        <v>Набір заглушок пластиковий для 833.74.845 колір:сірий</v>
      </c>
      <c r="I425" s="37" t="str">
        <f>IFERROR(VLOOKUP(F425,price[],4,FALSE),"")</f>
        <v>пар</v>
      </c>
      <c r="J425" s="37">
        <f>IFERROR(VLOOKUP(F425,price[],5,FALSE)*1.2,"")</f>
        <v>1.168428</v>
      </c>
      <c r="K425" s="38">
        <f t="shared" si="7"/>
        <v>1.168428</v>
      </c>
      <c r="L425" s="41"/>
    </row>
    <row r="426" spans="1:12" ht="43.5" customHeight="1">
      <c r="A426" s="1"/>
      <c r="B426" s="2"/>
      <c r="C426" s="3"/>
      <c r="D426" s="140" t="s">
        <v>395</v>
      </c>
      <c r="E426" s="39"/>
      <c r="F426" s="34" t="s">
        <v>421</v>
      </c>
      <c r="G426" s="35" t="str">
        <f>IFERROR(VLOOKUP(F426,price[],2,FALSE),"")</f>
        <v>Складська позиція</v>
      </c>
      <c r="H426" s="36" t="str">
        <f>IFERROR(VLOOKUP(F426,price[],3,FALSE),"")</f>
        <v>Профіль для стрічок LED 2013/2015/3013/3015 алюміній колір: срібний 14х28х2500мм кутовий матовий</v>
      </c>
      <c r="I426" s="37" t="str">
        <f>IFERROR(VLOOKUP(F426,price[],4,FALSE),"")</f>
        <v>шт</v>
      </c>
      <c r="J426" s="37">
        <f>IFERROR(VLOOKUP(F426,price[],5,FALSE)*1.2,"")</f>
        <v>21.201827999999999</v>
      </c>
      <c r="K426" s="38">
        <f t="shared" si="7"/>
        <v>21.201827999999999</v>
      </c>
      <c r="L426" s="41"/>
    </row>
    <row r="427" spans="1:12" ht="24.75" customHeight="1">
      <c r="A427" s="1"/>
      <c r="B427" s="2"/>
      <c r="C427" s="3"/>
      <c r="D427" s="140"/>
      <c r="F427" s="34" t="s">
        <v>422</v>
      </c>
      <c r="G427" s="35" t="str">
        <f>IFERROR(VLOOKUP(F427,price[],2,FALSE),"")</f>
        <v>Складська позиція</v>
      </c>
      <c r="H427" s="36" t="str">
        <f>IFERROR(VLOOKUP(F427,price[],3,FALSE),"")</f>
        <v>Комплект заглушок пластикових колір: срібний (до 833.74.812)</v>
      </c>
      <c r="I427" s="37" t="str">
        <f>IFERROR(VLOOKUP(F427,price[],4,FALSE),"")</f>
        <v>пар</v>
      </c>
      <c r="J427" s="37">
        <f>IFERROR(VLOOKUP(F427,price[],5,FALSE)*1.2,"")</f>
        <v>0.75573599999999996</v>
      </c>
      <c r="K427" s="38">
        <f t="shared" si="7"/>
        <v>0.75573599999999996</v>
      </c>
      <c r="L427" s="41"/>
    </row>
    <row r="428" spans="1:12" ht="25.5" customHeight="1">
      <c r="A428" s="1"/>
      <c r="B428" s="2"/>
      <c r="C428" s="3"/>
      <c r="D428" s="140"/>
      <c r="E428" s="39"/>
      <c r="F428" s="34" t="s">
        <v>423</v>
      </c>
      <c r="G428" s="35" t="str">
        <f>IFERROR(VLOOKUP(F428,price[],2,FALSE),"")</f>
        <v>Складська позиція</v>
      </c>
      <c r="H428" s="36" t="str">
        <f>IFERROR(VLOOKUP(F428,price[],3,FALSE),"")</f>
        <v>Скоба пластикова колір: срібний (до 833.74.812)</v>
      </c>
      <c r="I428" s="37" t="str">
        <f>IFERROR(VLOOKUP(F428,price[],4,FALSE),"")</f>
        <v>пар</v>
      </c>
      <c r="J428" s="37">
        <f>IFERROR(VLOOKUP(F428,price[],5,FALSE)*1.2,"")</f>
        <v>1.127016</v>
      </c>
      <c r="K428" s="38">
        <f t="shared" si="7"/>
        <v>1.127016</v>
      </c>
      <c r="L428" s="41"/>
    </row>
    <row r="429" spans="1:12" ht="27.75" customHeight="1">
      <c r="A429" s="1"/>
      <c r="B429" s="2"/>
      <c r="C429" s="3"/>
      <c r="D429" s="140"/>
      <c r="E429" s="39"/>
      <c r="F429" s="34" t="s">
        <v>424</v>
      </c>
      <c r="G429" s="35" t="str">
        <f>IFERROR(VLOOKUP(F429,price[],2,FALSE),"")</f>
        <v>Складська позиція</v>
      </c>
      <c r="H429" s="36" t="str">
        <f>IFERROR(VLOOKUP(F429,price[],3,FALSE),"")</f>
        <v>Монтажна пластина нержавіюча сталь (до артикула 833.74.812)</v>
      </c>
      <c r="I429" s="37" t="str">
        <f>IFERROR(VLOOKUP(F429,price[],4,FALSE),"")</f>
        <v>пар</v>
      </c>
      <c r="J429" s="37">
        <f>IFERROR(VLOOKUP(F429,price[],5,FALSE)*1.2,"")</f>
        <v>0.90152399999999999</v>
      </c>
      <c r="K429" s="38">
        <f t="shared" si="7"/>
        <v>0.90152399999999999</v>
      </c>
      <c r="L429" s="41"/>
    </row>
    <row r="430" spans="1:12" ht="44.25" customHeight="1">
      <c r="A430" s="1"/>
      <c r="B430" s="2"/>
      <c r="C430" s="3"/>
      <c r="D430" s="140" t="s">
        <v>391</v>
      </c>
      <c r="E430" s="39"/>
      <c r="F430" s="42" t="s">
        <v>425</v>
      </c>
      <c r="G430" s="35" t="str">
        <f>IFERROR(VLOOKUP(F430,price[],2,FALSE),"")</f>
        <v>Складська позиція</v>
      </c>
      <c r="H430" s="36" t="str">
        <f>IFERROR(VLOOKUP(F430,price[],3,FALSE),"")</f>
        <v>Штанга гардеробна для стрічок LED 2013/2015 алюміній колір: срібний 2500мм</v>
      </c>
      <c r="I430" s="37" t="str">
        <f>IFERROR(VLOOKUP(F430,price[],4,FALSE),"")</f>
        <v>шт</v>
      </c>
      <c r="J430" s="37">
        <f>IFERROR(VLOOKUP(F430,price[],5,FALSE)*1.2,"")</f>
        <v>28.580651999999997</v>
      </c>
      <c r="K430" s="38">
        <f t="shared" si="7"/>
        <v>28.580651999999997</v>
      </c>
      <c r="L430" s="41"/>
    </row>
    <row r="431" spans="1:12" ht="38.25" customHeight="1">
      <c r="A431" s="1"/>
      <c r="B431" s="2"/>
      <c r="C431" s="3"/>
      <c r="D431" s="140"/>
      <c r="F431" s="42" t="s">
        <v>426</v>
      </c>
      <c r="G431" s="35" t="str">
        <f>IFERROR(VLOOKUP(F431,price[],2,FALSE),"")</f>
        <v>Нескладська позиція</v>
      </c>
      <c r="H431" s="36" t="str">
        <f>IFERROR(VLOOKUP(F431,price[],3,FALSE),"")</f>
        <v>Штанга гардеробна для стрічок LED 2029/37/43/45 3013/15 алюміній колір: срібний 2500мм</v>
      </c>
      <c r="I431" s="37" t="str">
        <f>IFERROR(VLOOKUP(F431,price[],4,FALSE),"")</f>
        <v>шт</v>
      </c>
      <c r="J431" s="37">
        <f>IFERROR(VLOOKUP(F431,price[],5,FALSE)*1.2,"")</f>
        <v>30.479063999999997</v>
      </c>
      <c r="K431" s="38">
        <f t="shared" si="7"/>
        <v>30.479063999999997</v>
      </c>
      <c r="L431" s="41"/>
    </row>
    <row r="432" spans="1:12" ht="31.5" customHeight="1">
      <c r="A432" s="1"/>
      <c r="B432" s="2"/>
      <c r="C432" s="3"/>
      <c r="D432" s="140"/>
      <c r="E432" s="39"/>
      <c r="F432" s="42" t="s">
        <v>427</v>
      </c>
      <c r="G432" s="35" t="str">
        <f>IFERROR(VLOOKUP(F432,price[],2,FALSE),"")</f>
        <v>Складська позиція</v>
      </c>
      <c r="H432" s="36" t="str">
        <f>IFERROR(VLOOKUP(F432,price[],3,FALSE),"")</f>
        <v>Штанготримач OVA для кріплення до бокової стінки цамак нікельований</v>
      </c>
      <c r="I432" s="37" t="str">
        <f>IFERROR(VLOOKUP(F432,price[],4,FALSE),"")</f>
        <v>шт</v>
      </c>
      <c r="J432" s="37">
        <f>IFERROR(VLOOKUP(F432,price[],5,FALSE)*1.2,"")</f>
        <v>0.25935599999999998</v>
      </c>
      <c r="K432" s="38">
        <f t="shared" si="7"/>
        <v>0.25935599999999998</v>
      </c>
      <c r="L432" s="41"/>
    </row>
    <row r="433" spans="1:12" ht="38.25" customHeight="1">
      <c r="A433" s="1"/>
      <c r="B433" s="2"/>
      <c r="C433" s="3"/>
      <c r="D433" s="140"/>
      <c r="E433" s="39"/>
      <c r="F433" s="42" t="s">
        <v>428</v>
      </c>
      <c r="G433" s="35" t="str">
        <f>IFERROR(VLOOKUP(F433,price[],2,FALSE),"")</f>
        <v>Складська позиція</v>
      </c>
      <c r="H433" s="36" t="str">
        <f>IFERROR(VLOOKUP(F433,price[],3,FALSE),"")</f>
        <v>Штанготримач центральний цамак хромований 85-105мм</v>
      </c>
      <c r="I433" s="37" t="str">
        <f>IFERROR(VLOOKUP(F433,price[],4,FALSE),"")</f>
        <v>шт</v>
      </c>
      <c r="J433" s="37">
        <f>IFERROR(VLOOKUP(F433,price[],5,FALSE)*1.2,"")</f>
        <v>4.2961320000000001</v>
      </c>
      <c r="K433" s="38">
        <f t="shared" si="7"/>
        <v>4.2961320000000001</v>
      </c>
      <c r="L433" s="41"/>
    </row>
    <row r="434" spans="1:12" ht="34.5" customHeight="1">
      <c r="A434" s="1"/>
      <c r="B434" s="2"/>
      <c r="C434" s="3"/>
      <c r="E434" s="47"/>
      <c r="F434" s="42" t="s">
        <v>429</v>
      </c>
      <c r="G434" s="35" t="str">
        <f>IFERROR(VLOOKUP(F434,price[],2,FALSE),"")</f>
        <v>Нескладська позиція</v>
      </c>
      <c r="H434" s="36" t="str">
        <f>IFERROR(VLOOKUP(F434,price[],3,FALSE),"")</f>
        <v>Профіль для LED стрічки, пластик, колір: молочний 2000 мм</v>
      </c>
      <c r="I434" s="37" t="str">
        <f>IFERROR(VLOOKUP(F434,price[],4,FALSE),"")</f>
        <v>шт</v>
      </c>
      <c r="J434" s="37">
        <f>IFERROR(VLOOKUP(F434,price[],5,FALSE)*1.2,"")</f>
        <v>16.667987999999998</v>
      </c>
      <c r="K434" s="38">
        <f t="shared" si="7"/>
        <v>16.667987999999998</v>
      </c>
      <c r="L434" s="41"/>
    </row>
    <row r="435" spans="1:12" ht="36.75" customHeight="1">
      <c r="A435" s="1"/>
      <c r="B435" s="2"/>
      <c r="C435" s="3"/>
      <c r="D435" s="140" t="s">
        <v>391</v>
      </c>
      <c r="E435" s="47"/>
      <c r="F435" s="42" t="s">
        <v>430</v>
      </c>
      <c r="G435" s="35" t="str">
        <f>IFERROR(VLOOKUP(F435,price[],2,FALSE),"")</f>
        <v>Нескладська позиція</v>
      </c>
      <c r="H435" s="36" t="str">
        <f>IFERROR(VLOOKUP(F435,price[],3,FALSE),"")</f>
        <v>Профіль для LED стрічки, алюміній, колір: молочний 2500 мм</v>
      </c>
      <c r="I435" s="37" t="str">
        <f>IFERROR(VLOOKUP(F435,price[],4,FALSE),"")</f>
        <v>шт</v>
      </c>
      <c r="J435" s="37">
        <f>IFERROR(VLOOKUP(F435,price[],5,FALSE)*1.2,"")</f>
        <v>24.968927999999998</v>
      </c>
      <c r="K435" s="38">
        <f t="shared" si="7"/>
        <v>24.968927999999998</v>
      </c>
      <c r="L435" s="41"/>
    </row>
    <row r="436" spans="1:12" ht="31.5" customHeight="1">
      <c r="A436" s="1"/>
      <c r="B436" s="2"/>
      <c r="C436" s="3"/>
      <c r="D436" s="140"/>
      <c r="E436" s="47"/>
      <c r="F436" s="42" t="s">
        <v>431</v>
      </c>
      <c r="G436" s="35" t="str">
        <f>IFERROR(VLOOKUP(F436,price[],2,FALSE),"")</f>
        <v>Нескладська позиція</v>
      </c>
      <c r="H436" s="36" t="str">
        <f>IFERROR(VLOOKUP(F436,price[],3,FALSE),"")</f>
        <v>Набір заглушок пластиковий, колір:сірий</v>
      </c>
      <c r="I436" s="37" t="str">
        <f>IFERROR(VLOOKUP(F436,price[],4,FALSE),"")</f>
        <v>шт</v>
      </c>
      <c r="J436" s="37">
        <f>IFERROR(VLOOKUP(F436,price[],5,FALSE)*1.2,"")</f>
        <v>10.315488</v>
      </c>
      <c r="K436" s="38">
        <f t="shared" si="7"/>
        <v>10.315488</v>
      </c>
      <c r="L436" s="41"/>
    </row>
    <row r="437" spans="1:12" ht="33" customHeight="1">
      <c r="A437" s="1"/>
      <c r="B437" s="2"/>
      <c r="C437" s="3"/>
      <c r="D437" s="140"/>
      <c r="E437" s="47"/>
      <c r="F437" s="42" t="s">
        <v>432</v>
      </c>
      <c r="G437" s="35" t="str">
        <f>IFERROR(VLOOKUP(F437,price[],2,FALSE),"")</f>
        <v>Нескладська позиція</v>
      </c>
      <c r="H437" s="36" t="str">
        <f>IFERROR(VLOOKUP(F437,price[],3,FALSE),"")</f>
        <v>Сенсорний вимикач для LED профіля пластиковий колір: срібний 12V</v>
      </c>
      <c r="I437" s="37" t="str">
        <f>IFERROR(VLOOKUP(F437,price[],4,FALSE),"")</f>
        <v>шт</v>
      </c>
      <c r="J437" s="37">
        <f>IFERROR(VLOOKUP(F437,price[],5,FALSE)*1.2,"")</f>
        <v>14.288112</v>
      </c>
      <c r="K437" s="38">
        <f t="shared" si="7"/>
        <v>14.288112</v>
      </c>
      <c r="L437" s="41"/>
    </row>
    <row r="438" spans="1:12" ht="29.25" customHeight="1">
      <c r="A438" s="1"/>
      <c r="B438" s="2"/>
      <c r="C438" s="3"/>
      <c r="D438" s="140"/>
      <c r="E438" s="47"/>
      <c r="F438" s="42" t="s">
        <v>433</v>
      </c>
      <c r="G438" s="35" t="str">
        <f>IFERROR(VLOOKUP(F438,price[],2,FALSE),"")</f>
        <v>Нескладська позиція</v>
      </c>
      <c r="H438" s="36" t="str">
        <f>IFERROR(VLOOKUP(F438,price[],3,FALSE),"")</f>
        <v>Сенсорний вимикач для LED профіля пластиковий колір: срібний 24V</v>
      </c>
      <c r="I438" s="37" t="str">
        <f>IFERROR(VLOOKUP(F438,price[],4,FALSE),"")</f>
        <v>шт</v>
      </c>
      <c r="J438" s="37">
        <f>IFERROR(VLOOKUP(F438,price[],5,FALSE)*1.2,"")</f>
        <v>15.268668</v>
      </c>
      <c r="K438" s="38">
        <f t="shared" si="7"/>
        <v>15.268668</v>
      </c>
      <c r="L438" s="41"/>
    </row>
    <row r="439" spans="1:12" ht="28.5" customHeight="1">
      <c r="A439" s="1"/>
      <c r="B439" s="2"/>
      <c r="C439" s="3"/>
      <c r="D439" s="140"/>
      <c r="E439" s="47"/>
      <c r="F439" s="42" t="s">
        <v>434</v>
      </c>
      <c r="G439" s="35" t="str">
        <f>IFERROR(VLOOKUP(F439,price[],2,FALSE),"")</f>
        <v>Нескладська позиція</v>
      </c>
      <c r="H439" s="36" t="str">
        <f>IFERROR(VLOOKUP(F439,price[],3,FALSE),"")</f>
        <v xml:space="preserve">Детектор руху пластиковий 12V колір: срібний </v>
      </c>
      <c r="I439" s="37" t="str">
        <f>IFERROR(VLOOKUP(F439,price[],4,FALSE),"")</f>
        <v>шт</v>
      </c>
      <c r="J439" s="37">
        <f>IFERROR(VLOOKUP(F439,price[],5,FALSE)*1.2,"")</f>
        <v>15.982151999999999</v>
      </c>
      <c r="K439" s="38">
        <f t="shared" si="7"/>
        <v>15.982151999999999</v>
      </c>
      <c r="L439" s="41"/>
    </row>
    <row r="440" spans="1:12" ht="29.25" customHeight="1">
      <c r="A440" s="1"/>
      <c r="B440" s="2"/>
      <c r="C440" s="3"/>
      <c r="D440" s="140"/>
      <c r="E440" s="47"/>
      <c r="F440" s="42" t="s">
        <v>435</v>
      </c>
      <c r="G440" s="35" t="str">
        <f>IFERROR(VLOOKUP(F440,price[],2,FALSE),"")</f>
        <v>Нескладська позиція</v>
      </c>
      <c r="H440" s="36" t="str">
        <f>IFERROR(VLOOKUP(F440,price[],3,FALSE),"")</f>
        <v>Детектор руху пластиковий 24V колір: срібний</v>
      </c>
      <c r="I440" s="37" t="str">
        <f>IFERROR(VLOOKUP(F440,price[],4,FALSE),"")</f>
        <v>шт</v>
      </c>
      <c r="J440" s="37">
        <f>IFERROR(VLOOKUP(F440,price[],5,FALSE)*1.2,"")</f>
        <v>15.982151999999999</v>
      </c>
      <c r="K440" s="38">
        <f t="shared" si="7"/>
        <v>15.982151999999999</v>
      </c>
      <c r="L440" s="41"/>
    </row>
    <row r="441" spans="1:12" ht="29.25" customHeight="1">
      <c r="A441" s="1"/>
      <c r="B441" s="2"/>
      <c r="C441" s="3"/>
      <c r="D441" s="140"/>
      <c r="E441" s="47"/>
      <c r="F441" s="42" t="s">
        <v>436</v>
      </c>
      <c r="G441" s="35" t="str">
        <f>IFERROR(VLOOKUP(F441,price[],2,FALSE),"")</f>
        <v>Нескладська позиція</v>
      </c>
      <c r="H441" s="36" t="str">
        <f>IFERROR(VLOOKUP(F441,price[],3,FALSE),"")</f>
        <v>Тримач профілю 833.74.835 нержавіюча сталь, колір: срібний</v>
      </c>
      <c r="I441" s="37" t="str">
        <f>IFERROR(VLOOKUP(F441,price[],4,FALSE),"")</f>
        <v>шт</v>
      </c>
      <c r="J441" s="37">
        <f>IFERROR(VLOOKUP(F441,price[],5,FALSE)*1.2,"")</f>
        <v>1.1350439999999999</v>
      </c>
      <c r="K441" s="38">
        <f t="shared" si="7"/>
        <v>1.1350439999999999</v>
      </c>
      <c r="L441" s="41"/>
    </row>
    <row r="442" spans="1:12" ht="21" customHeight="1">
      <c r="A442" s="1"/>
      <c r="B442" s="2"/>
      <c r="C442" s="3"/>
      <c r="D442" s="140"/>
      <c r="E442" s="144"/>
      <c r="F442" s="42" t="s">
        <v>477</v>
      </c>
      <c r="G442" s="35" t="str">
        <f>IFERROR(VLOOKUP(F442,price[],2,FALSE),"")</f>
        <v>Нескладська позиція</v>
      </c>
      <c r="H442" s="36" t="str">
        <f>IFERROR(VLOOKUP(F442,price[],3,FALSE),"")</f>
        <v>Прихований вимикач/димер для LED, пластик, 12V колір: сірий</v>
      </c>
      <c r="I442" s="37" t="str">
        <f>IFERROR(VLOOKUP(F442,price[],4,FALSE),"")</f>
        <v>шт</v>
      </c>
      <c r="J442" s="37">
        <f>IFERROR(VLOOKUP(F442,price[],5,FALSE)*1.2,"")</f>
        <v>13.092528</v>
      </c>
      <c r="K442" s="38">
        <f t="shared" si="7"/>
        <v>13.092528</v>
      </c>
      <c r="L442" s="41"/>
    </row>
    <row r="443" spans="1:12" ht="21.75" customHeight="1">
      <c r="A443" s="1"/>
      <c r="B443" s="2"/>
      <c r="C443" s="3"/>
      <c r="D443" s="140"/>
      <c r="E443" s="144"/>
      <c r="F443" s="42" t="s">
        <v>478</v>
      </c>
      <c r="G443" s="35" t="str">
        <f>IFERROR(VLOOKUP(F443,price[],2,FALSE),"")</f>
        <v>Нескладська позиція</v>
      </c>
      <c r="H443" s="36" t="str">
        <f>IFERROR(VLOOKUP(F443,price[],3,FALSE),"")</f>
        <v>Прихований вимикач/димер для LED, пластик, 24V колір: сірий</v>
      </c>
      <c r="I443" s="37" t="str">
        <f>IFERROR(VLOOKUP(F443,price[],4,FALSE),"")</f>
        <v>шт</v>
      </c>
      <c r="J443" s="37">
        <f>IFERROR(VLOOKUP(F443,price[],5,FALSE)*1.2,"")</f>
        <v>13.98438</v>
      </c>
      <c r="K443" s="38">
        <f t="shared" si="7"/>
        <v>13.98438</v>
      </c>
      <c r="L443" s="41"/>
    </row>
    <row r="444" spans="1:12" ht="19.5" customHeight="1">
      <c r="A444" s="1"/>
      <c r="B444" s="2"/>
      <c r="C444" s="3"/>
      <c r="D444" s="140"/>
      <c r="E444" s="144"/>
      <c r="F444" s="42" t="s">
        <v>476</v>
      </c>
      <c r="G444" s="35" t="str">
        <f>IFERROR(VLOOKUP(F444,price[],2,FALSE),"")</f>
        <v>Нескладська позиція</v>
      </c>
      <c r="H444" s="36" t="str">
        <f>IFERROR(VLOOKUP(F444,price[],3,FALSE),"")</f>
        <v>Детектор руху для LED профіля пластиковий 12V колір: срібний</v>
      </c>
      <c r="I444" s="37" t="str">
        <f>IFERROR(VLOOKUP(F444,price[],4,FALSE),"")</f>
        <v>шт</v>
      </c>
      <c r="J444" s="37">
        <f>IFERROR(VLOOKUP(F444,price[],5,FALSE)*1.2,"")</f>
        <v>14.448155999999999</v>
      </c>
      <c r="K444" s="38">
        <f t="shared" si="7"/>
        <v>14.448155999999999</v>
      </c>
      <c r="L444" s="41"/>
    </row>
    <row r="445" spans="1:12" ht="21.75" customHeight="1">
      <c r="A445" s="1"/>
      <c r="B445" s="2"/>
      <c r="C445" s="3"/>
      <c r="D445" s="140"/>
      <c r="E445" s="144"/>
      <c r="F445" s="70" t="s">
        <v>479</v>
      </c>
      <c r="G445" s="35" t="str">
        <f>IFERROR(VLOOKUP(F445,price[],2,FALSE),"")</f>
        <v>Нескладська позиція</v>
      </c>
      <c r="H445" s="36" t="str">
        <f>IFERROR(VLOOKUP(F445,price[],3,FALSE),"")</f>
        <v>Детектор руху для LED профіля пластиковий 24V колір: срібний</v>
      </c>
      <c r="I445" s="37" t="str">
        <f>IFERROR(VLOOKUP(F445,price[],4,FALSE),"")</f>
        <v>шт</v>
      </c>
      <c r="J445" s="37">
        <f>IFERROR(VLOOKUP(F445,price[],5,FALSE)*1.2,"")</f>
        <v>14.448155999999999</v>
      </c>
      <c r="K445" s="38">
        <f t="shared" si="7"/>
        <v>14.448155999999999</v>
      </c>
      <c r="L445" s="41"/>
    </row>
    <row r="446" spans="1:12" ht="32.25" customHeight="1">
      <c r="A446" s="1"/>
      <c r="B446" s="2"/>
      <c r="C446" s="3"/>
      <c r="E446" s="47"/>
      <c r="F446" s="42" t="s">
        <v>437</v>
      </c>
      <c r="G446" s="35" t="str">
        <f>IFERROR(VLOOKUP(F446,price[],2,FALSE),"")</f>
        <v>Нескладська позиція</v>
      </c>
      <c r="H446" s="36" t="str">
        <f>IFERROR(VLOOKUP(F446,price[],3,FALSE),"")</f>
        <v>Профіль для охолодження LED стрічки, алюміній 1000 мм</v>
      </c>
      <c r="I446" s="37" t="str">
        <f>IFERROR(VLOOKUP(F446,price[],4,FALSE),"")</f>
        <v>шт</v>
      </c>
      <c r="J446" s="37">
        <f>IFERROR(VLOOKUP(F446,price[],5,FALSE)*1.2,"")</f>
        <v>5.0599319999999999</v>
      </c>
      <c r="K446" s="38">
        <f t="shared" si="7"/>
        <v>5.0599319999999999</v>
      </c>
      <c r="L446" s="41"/>
    </row>
    <row r="447" spans="1:12" ht="35.25" customHeight="1">
      <c r="A447" s="1"/>
      <c r="B447" s="2"/>
      <c r="C447" s="3"/>
      <c r="D447" s="148" t="s">
        <v>438</v>
      </c>
      <c r="E447" s="54"/>
      <c r="F447" s="42" t="s">
        <v>439</v>
      </c>
      <c r="G447" s="35" t="str">
        <f>IFERROR(VLOOKUP(F447,price[],2,FALSE),"")</f>
        <v>Нескладська позиція</v>
      </c>
      <c r="H447" s="36" t="str">
        <f>IFERROR(VLOOKUP(F447,price[],3,FALSE),"")</f>
        <v>Розсіювач для LEDпрофіля, пластик колір молочний 2,5м</v>
      </c>
      <c r="I447" s="37" t="str">
        <f>IFERROR(VLOOKUP(F447,price[],4,FALSE),"")</f>
        <v>шт</v>
      </c>
      <c r="J447" s="37">
        <f>IFERROR(VLOOKUP(F447,price[],5,FALSE)*1.2,"")</f>
        <v>9.8883479999999988</v>
      </c>
      <c r="K447" s="38">
        <f t="shared" si="7"/>
        <v>9.8883479999999988</v>
      </c>
      <c r="L447" s="41"/>
    </row>
    <row r="448" spans="1:12" ht="22.5">
      <c r="A448" s="1"/>
      <c r="B448" s="2"/>
      <c r="C448" s="3"/>
      <c r="D448" s="148"/>
      <c r="E448" s="144"/>
      <c r="F448" s="42" t="s">
        <v>440</v>
      </c>
      <c r="G448" s="35" t="str">
        <f>IFERROR(VLOOKUP(F448,price[],2,FALSE),"")</f>
        <v>Нескладська позиція</v>
      </c>
      <c r="H448" s="36" t="str">
        <f>IFERROR(VLOOKUP(F448,price[],3,FALSE),"")</f>
        <v>Заглушка для кабеля пластик колір білий 2,5м</v>
      </c>
      <c r="I448" s="37" t="str">
        <f>IFERROR(VLOOKUP(F448,price[],4,FALSE),"")</f>
        <v>шт</v>
      </c>
      <c r="J448" s="37">
        <f>IFERROR(VLOOKUP(F448,price[],5,FALSE)*1.2,"")</f>
        <v>9.8883479999999988</v>
      </c>
      <c r="K448" s="38">
        <f t="shared" si="7"/>
        <v>9.8883479999999988</v>
      </c>
      <c r="L448" s="41"/>
    </row>
    <row r="449" spans="1:14" ht="22.5">
      <c r="A449" s="1"/>
      <c r="B449" s="2"/>
      <c r="C449" s="3"/>
      <c r="D449" s="148"/>
      <c r="E449" s="144"/>
      <c r="F449" s="42" t="s">
        <v>441</v>
      </c>
      <c r="G449" s="35" t="str">
        <f>IFERROR(VLOOKUP(F449,price[],2,FALSE),"")</f>
        <v>Нескладська позиція</v>
      </c>
      <c r="H449" s="36" t="str">
        <f>IFERROR(VLOOKUP(F449,price[],3,FALSE),"")</f>
        <v>Заглушка для кабеля пластик колір бежевий 2,5м</v>
      </c>
      <c r="I449" s="37" t="str">
        <f>IFERROR(VLOOKUP(F449,price[],4,FALSE),"")</f>
        <v>шт</v>
      </c>
      <c r="J449" s="37">
        <f>IFERROR(VLOOKUP(F449,price[],5,FALSE)*1.2,"")</f>
        <v>9.8883479999999988</v>
      </c>
      <c r="K449" s="38">
        <f t="shared" si="7"/>
        <v>9.8883479999999988</v>
      </c>
      <c r="L449" s="41"/>
    </row>
    <row r="450" spans="1:14" ht="22.5">
      <c r="A450" s="1"/>
      <c r="B450" s="2"/>
      <c r="C450" s="3"/>
      <c r="D450" s="148"/>
      <c r="E450" s="144"/>
      <c r="F450" s="42" t="s">
        <v>442</v>
      </c>
      <c r="G450" s="35" t="str">
        <f>IFERROR(VLOOKUP(F450,price[],2,FALSE),"")</f>
        <v>Нескладська позиція</v>
      </c>
      <c r="H450" s="36" t="str">
        <f>IFERROR(VLOOKUP(F450,price[],3,FALSE),"")</f>
        <v>Заглушка для кабеля пластик колір чорний 2,5м</v>
      </c>
      <c r="I450" s="37" t="str">
        <f>IFERROR(VLOOKUP(F450,price[],4,FALSE),"")</f>
        <v>шт</v>
      </c>
      <c r="J450" s="37">
        <f>IFERROR(VLOOKUP(F450,price[],5,FALSE)*1.2,"")</f>
        <v>9.9852959999999999</v>
      </c>
      <c r="K450" s="38">
        <f t="shared" si="7"/>
        <v>9.9852959999999999</v>
      </c>
      <c r="L450" s="41"/>
    </row>
    <row r="451" spans="1:14" ht="24" customHeight="1">
      <c r="A451" s="1"/>
      <c r="B451" s="2"/>
      <c r="C451" s="3"/>
      <c r="D451" s="140"/>
      <c r="E451" s="144"/>
      <c r="F451" s="42" t="s">
        <v>443</v>
      </c>
      <c r="G451" s="35" t="str">
        <f>IFERROR(VLOOKUP(F451,price[],2,FALSE),"")</f>
        <v>Нескладська позиція</v>
      </c>
      <c r="H451" s="36" t="str">
        <f>IFERROR(VLOOKUP(F451,price[],3,FALSE),"")</f>
        <v>Змінний розсіювач для LED профіля пластик матовий 2,5м</v>
      </c>
      <c r="I451" s="37" t="str">
        <f>IFERROR(VLOOKUP(F451,price[],4,FALSE),"")</f>
        <v>шт</v>
      </c>
      <c r="J451" s="37">
        <f>IFERROR(VLOOKUP(F451,price[],5,FALSE)*1.2,"")</f>
        <v>6.4430160000000001</v>
      </c>
      <c r="K451" s="38">
        <f t="shared" si="7"/>
        <v>6.4430160000000001</v>
      </c>
      <c r="L451" s="41"/>
    </row>
    <row r="452" spans="1:14" ht="27.75" customHeight="1">
      <c r="A452" s="1"/>
      <c r="B452" s="2"/>
      <c r="C452" s="3"/>
      <c r="D452" s="140"/>
      <c r="E452" s="144"/>
      <c r="F452" s="42" t="s">
        <v>444</v>
      </c>
      <c r="G452" s="35" t="str">
        <f>IFERROR(VLOOKUP(F452,price[],2,FALSE),"")</f>
        <v>Нескладська позиція</v>
      </c>
      <c r="H452" s="36" t="str">
        <f>IFERROR(VLOOKUP(F452,price[],3,FALSE),"")</f>
        <v>Змінний розсіювач для LED профіля пластик молочний 2,5м</v>
      </c>
      <c r="I452" s="37" t="str">
        <f>IFERROR(VLOOKUP(F452,price[],4,FALSE),"")</f>
        <v>шт</v>
      </c>
      <c r="J452" s="37">
        <f>IFERROR(VLOOKUP(F452,price[],5,FALSE)*1.2,"")</f>
        <v>6.0090240000000001</v>
      </c>
      <c r="K452" s="38">
        <f t="shared" si="7"/>
        <v>6.0090240000000001</v>
      </c>
      <c r="L452" s="41"/>
    </row>
    <row r="453" spans="1:14" ht="22.5" customHeight="1">
      <c r="A453" s="1"/>
      <c r="B453" s="2"/>
      <c r="C453" s="3"/>
      <c r="D453" s="143"/>
      <c r="E453" s="143"/>
      <c r="F453" s="34" t="s">
        <v>387</v>
      </c>
      <c r="G453" s="35" t="str">
        <f>IFERROR(VLOOKUP(F453,price[],2,FALSE),"")</f>
        <v>Складська позиція</v>
      </c>
      <c r="H453" s="36" t="str">
        <f>IFERROR(VLOOKUP(F453,price[],3,FALSE),"")</f>
        <v>Захисний профіль самоклеючий для кабелів LED пластиковий білий RAL 9010 2500мм</v>
      </c>
      <c r="I453" s="37" t="str">
        <f>IFERROR(VLOOKUP(F453,price[],4,FALSE),"")</f>
        <v>шт</v>
      </c>
      <c r="J453" s="37">
        <f>IFERROR(VLOOKUP(F453,price[],5,FALSE)*1.2,"")</f>
        <v>9.2708399999999997</v>
      </c>
      <c r="K453" s="38">
        <f t="shared" si="7"/>
        <v>9.2708399999999997</v>
      </c>
      <c r="L453" s="41"/>
    </row>
    <row r="454" spans="1:14" ht="24" customHeight="1">
      <c r="A454" s="1"/>
      <c r="B454" s="2"/>
      <c r="C454" s="3"/>
      <c r="D454" s="143"/>
      <c r="E454" s="143"/>
      <c r="F454" s="34" t="s">
        <v>388</v>
      </c>
      <c r="G454" s="35" t="str">
        <f>IFERROR(VLOOKUP(F454,price[],2,FALSE),"")</f>
        <v>Нескладська позиція</v>
      </c>
      <c r="H454" s="36" t="str">
        <f>IFERROR(VLOOKUP(F454,price[],3,FALSE),"")</f>
        <v>Захисний профіль самоклеючий для кабелів LED пластиковий коричневий RAL 8007 2500мм</v>
      </c>
      <c r="I454" s="37" t="str">
        <f>IFERROR(VLOOKUP(F454,price[],4,FALSE),"")</f>
        <v>шт</v>
      </c>
      <c r="J454" s="37">
        <f>IFERROR(VLOOKUP(F454,price[],5,FALSE)*1.2,"")</f>
        <v>9.2708399999999997</v>
      </c>
      <c r="K454" s="38">
        <f t="shared" ref="K454:K465" si="8">IFERROR(J454*(1-$K$5),"")</f>
        <v>9.2708399999999997</v>
      </c>
      <c r="L454" s="41"/>
    </row>
    <row r="455" spans="1:14" ht="24" customHeight="1">
      <c r="A455" s="1"/>
      <c r="B455" s="2"/>
      <c r="C455" s="3"/>
      <c r="D455" s="143"/>
      <c r="E455" s="143"/>
      <c r="F455" s="34" t="s">
        <v>389</v>
      </c>
      <c r="G455" s="35" t="str">
        <f>IFERROR(VLOOKUP(F455,price[],2,FALSE),"")</f>
        <v>Нескладська позиція</v>
      </c>
      <c r="H455" s="36" t="str">
        <f>IFERROR(VLOOKUP(F455,price[],3,FALSE),"")</f>
        <v>Захисний профіль самоклеючий для кабелів LED пластиковий чорний RAL 9005 2500мм</v>
      </c>
      <c r="I455" s="37" t="str">
        <f>IFERROR(VLOOKUP(F455,price[],4,FALSE),"")</f>
        <v>шт</v>
      </c>
      <c r="J455" s="37">
        <f>IFERROR(VLOOKUP(F455,price[],5,FALSE)*1.2,"")</f>
        <v>9.9070800000000006</v>
      </c>
      <c r="K455" s="38">
        <f t="shared" si="8"/>
        <v>9.9070800000000006</v>
      </c>
      <c r="L455" s="41"/>
    </row>
    <row r="456" spans="1:14" ht="15.75">
      <c r="A456" s="1"/>
      <c r="B456" s="2"/>
      <c r="C456" s="3"/>
      <c r="D456" s="95" t="s">
        <v>2908</v>
      </c>
      <c r="E456" s="96"/>
      <c r="F456" s="97"/>
      <c r="G456" s="91" t="str">
        <f>IFERROR(VLOOKUP(F456,price[],2,FALSE),"")</f>
        <v/>
      </c>
      <c r="H456" s="92" t="str">
        <f>IFERROR(VLOOKUP(F456,price[],3,FALSE),"")</f>
        <v/>
      </c>
      <c r="I456" s="93" t="str">
        <f>IFERROR(VLOOKUP(F456,price[],4,FALSE),"")</f>
        <v/>
      </c>
      <c r="J456" s="93" t="str">
        <f>IFERROR(VLOOKUP(F456,price[],5,FALSE)*1.2,"")</f>
        <v/>
      </c>
      <c r="K456" s="94" t="str">
        <f t="shared" si="8"/>
        <v/>
      </c>
      <c r="L456" s="98"/>
    </row>
    <row r="457" spans="1:14" ht="54.75" customHeight="1">
      <c r="A457" s="1"/>
      <c r="B457" s="2"/>
      <c r="C457" s="3"/>
      <c r="D457" s="141"/>
      <c r="E457" s="54"/>
      <c r="F457" s="60" t="s">
        <v>1009</v>
      </c>
      <c r="G457" s="35" t="str">
        <f>IFERROR(VLOOKUP(F457,price[],2,FALSE),"")</f>
        <v>Нескладська позиція</v>
      </c>
      <c r="H457" s="36" t="str">
        <f>IFERROR(VLOOKUP(F457,price[],3,FALSE),"")</f>
        <v>Звукова система 420 20W</v>
      </c>
      <c r="I457" s="37" t="str">
        <f>IFERROR(VLOOKUP(F457,price[],4,FALSE),"")</f>
        <v>шт</v>
      </c>
      <c r="J457" s="37">
        <f>IFERROR(VLOOKUP(F457,price[],5,FALSE)*1.2,"")</f>
        <v>198.37287599999999</v>
      </c>
      <c r="K457" s="38">
        <f t="shared" si="8"/>
        <v>198.37287599999999</v>
      </c>
      <c r="L457" s="133" t="s">
        <v>2909</v>
      </c>
    </row>
    <row r="458" spans="1:14" ht="72" customHeight="1">
      <c r="A458" s="1"/>
      <c r="B458" s="2"/>
      <c r="C458" s="3"/>
      <c r="D458" s="142"/>
      <c r="E458" s="54"/>
      <c r="F458" s="71" t="s">
        <v>1011</v>
      </c>
      <c r="G458" s="35" t="str">
        <f>IFERROR(VLOOKUP(F458,price[],2,FALSE),"")</f>
        <v>Нескладська позиція</v>
      </c>
      <c r="H458" s="36" t="str">
        <f>IFERROR(VLOOKUP(F458,price[],3,FALSE),"")</f>
        <v>Звукова система 420 FM 20W</v>
      </c>
      <c r="I458" s="37" t="str">
        <f>IFERROR(VLOOKUP(F458,price[],4,FALSE),"")</f>
        <v>шт</v>
      </c>
      <c r="J458" s="37">
        <f>IFERROR(VLOOKUP(F458,price[],5,FALSE)*1.2,"")</f>
        <v>275.70584400000001</v>
      </c>
      <c r="K458" s="38">
        <f t="shared" si="8"/>
        <v>275.70584400000001</v>
      </c>
      <c r="L458" s="133"/>
      <c r="N458" s="72"/>
    </row>
    <row r="459" spans="1:14" ht="48" customHeight="1">
      <c r="A459" s="1"/>
      <c r="B459" s="2"/>
      <c r="C459" s="3"/>
      <c r="D459" s="142"/>
      <c r="E459" s="54"/>
      <c r="F459" s="71" t="s">
        <v>1007</v>
      </c>
      <c r="G459" s="35" t="str">
        <f>IFERROR(VLOOKUP(F459,price[],2,FALSE),"")</f>
        <v>Нескладська позиція</v>
      </c>
      <c r="H459" s="36" t="str">
        <f>IFERROR(VLOOKUP(F459,price[],3,FALSE),"")</f>
        <v>Звукова Wifi/Bluetooth стереосистема з вбудованим динаміком 12V/20W</v>
      </c>
      <c r="I459" s="37" t="str">
        <f>IFERROR(VLOOKUP(F459,price[],4,FALSE),"")</f>
        <v>шт</v>
      </c>
      <c r="J459" s="37">
        <f>IFERROR(VLOOKUP(F459,price[],5,FALSE)*1.2,"")</f>
        <v>381.24464399999999</v>
      </c>
      <c r="K459" s="38">
        <f t="shared" si="8"/>
        <v>381.24464399999999</v>
      </c>
      <c r="L459" s="133"/>
    </row>
    <row r="460" spans="1:14" ht="112.5" customHeight="1">
      <c r="A460" s="1"/>
      <c r="B460" s="2"/>
      <c r="C460" s="3"/>
      <c r="D460" s="142"/>
      <c r="E460" s="54"/>
      <c r="F460" s="71" t="s">
        <v>860</v>
      </c>
      <c r="G460" s="35" t="str">
        <f>IFERROR(VLOOKUP(F460,price[],2,FALSE),"")</f>
        <v>Нескладська позиція</v>
      </c>
      <c r="H460" s="36" t="str">
        <f>IFERROR(VLOOKUP(F460,price[],3,FALSE),"")</f>
        <v>Динамік для звукової системи 4/15 W</v>
      </c>
      <c r="I460" s="37" t="str">
        <f>IFERROR(VLOOKUP(F460,price[],4,FALSE),"")</f>
        <v>шт</v>
      </c>
      <c r="J460" s="37">
        <f>IFERROR(VLOOKUP(F460,price[],5,FALSE)*1.2,"")</f>
        <v>61.659239999999997</v>
      </c>
      <c r="K460" s="38">
        <f t="shared" si="8"/>
        <v>61.659239999999997</v>
      </c>
      <c r="L460" s="133"/>
    </row>
    <row r="461" spans="1:14" ht="134.25" customHeight="1">
      <c r="A461" s="1"/>
      <c r="B461" s="2"/>
      <c r="C461" s="3"/>
      <c r="D461" s="54"/>
      <c r="E461" s="64"/>
      <c r="F461" s="71" t="s">
        <v>1003</v>
      </c>
      <c r="G461" s="35" t="str">
        <f>IFERROR(VLOOKUP(F461,price[],2,FALSE),"")</f>
        <v>Нескладська позиція</v>
      </c>
      <c r="H461" s="36" t="str">
        <f>IFERROR(VLOOKUP(F461,price[],3,FALSE),"")</f>
        <v>Звукова Bluetooth система з вбудованим динаміком 105 12V 5W</v>
      </c>
      <c r="I461" s="37" t="str">
        <f>IFERROR(VLOOKUP(F461,price[],4,FALSE),"")</f>
        <v>шт</v>
      </c>
      <c r="J461" s="37">
        <f>IFERROR(VLOOKUP(F461,price[],5,FALSE)*1.2,"")</f>
        <v>91.073388000000008</v>
      </c>
      <c r="K461" s="38">
        <f>IFERROR(J461*(1-$K$5),"")</f>
        <v>91.073388000000008</v>
      </c>
      <c r="L461" s="41"/>
    </row>
    <row r="462" spans="1:14" ht="27.75" customHeight="1">
      <c r="A462" s="1"/>
      <c r="B462" s="2"/>
      <c r="C462" s="3"/>
      <c r="D462" s="137"/>
      <c r="E462" s="134"/>
      <c r="F462" s="71" t="s">
        <v>191</v>
      </c>
      <c r="G462" s="35" t="str">
        <f>IFERROR(VLOOKUP(F462,price[],2,FALSE),"")</f>
        <v>Складська позиція</v>
      </c>
      <c r="H462" s="36" t="str">
        <f>IFERROR(VLOOKUP(F462,price[],3,FALSE),"")</f>
        <v>Блок живлення для LED 12V/15W пластиковий чорний на 6 виходів зі шнуром з вилкою EU 250V 2000мм</v>
      </c>
      <c r="I462" s="37" t="str">
        <f>IFERROR(VLOOKUP(F462,price[],4,FALSE),"")</f>
        <v>шт</v>
      </c>
      <c r="J462" s="37">
        <f>IFERROR(VLOOKUP(F462,price[],5,FALSE)*1.2,"")</f>
        <v>22.924691999999997</v>
      </c>
      <c r="K462" s="38">
        <f t="shared" si="8"/>
        <v>22.924691999999997</v>
      </c>
      <c r="L462" s="41"/>
    </row>
    <row r="463" spans="1:14" ht="25.5" customHeight="1">
      <c r="A463" s="1"/>
      <c r="B463" s="2"/>
      <c r="C463" s="3"/>
      <c r="D463" s="138"/>
      <c r="E463" s="135"/>
      <c r="F463" s="71" t="s">
        <v>461</v>
      </c>
      <c r="G463" s="35" t="str">
        <f>IFERROR(VLOOKUP(F463,price[],2,FALSE),"")</f>
        <v>Складська позиція</v>
      </c>
      <c r="H463" s="36" t="str">
        <f>IFERROR(VLOOKUP(F463,price[],3,FALSE),"")</f>
        <v>Блок живлення для LED 12V/0-20W пластиковий чорний на 6 виходів зі шнуром з вилкою EU 250V 2000мм</v>
      </c>
      <c r="I463" s="37" t="str">
        <f>IFERROR(VLOOKUP(F463,price[],4,FALSE),"")</f>
        <v>шт</v>
      </c>
      <c r="J463" s="37">
        <f>IFERROR(VLOOKUP(F463,price[],5,FALSE)*1.2,"")</f>
        <v>33.455219999999997</v>
      </c>
      <c r="K463" s="38">
        <f t="shared" si="8"/>
        <v>33.455219999999997</v>
      </c>
      <c r="L463" s="41"/>
    </row>
    <row r="464" spans="1:14" ht="27.75" customHeight="1">
      <c r="A464" s="1"/>
      <c r="B464" s="2"/>
      <c r="C464" s="3"/>
      <c r="D464" s="138"/>
      <c r="E464" s="135"/>
      <c r="F464" s="71" t="s">
        <v>192</v>
      </c>
      <c r="G464" s="35" t="str">
        <f>IFERROR(VLOOKUP(F464,price[],2,FALSE),"")</f>
        <v>Складська позиція</v>
      </c>
      <c r="H464" s="36" t="str">
        <f>IFERROR(VLOOKUP(F464,price[],3,FALSE),"")</f>
        <v>Блок живлення для LED 12V/30W пластиковий чорний на 6 виходів зі шнуром з вилкою EU 250V 2000мм</v>
      </c>
      <c r="I464" s="37" t="str">
        <f>IFERROR(VLOOKUP(F464,price[],4,FALSE),"")</f>
        <v>шт</v>
      </c>
      <c r="J464" s="37">
        <f>IFERROR(VLOOKUP(F464,price[],5,FALSE)*1.2,"")</f>
        <v>28.770071999999999</v>
      </c>
      <c r="K464" s="38">
        <f t="shared" si="8"/>
        <v>28.770071999999999</v>
      </c>
      <c r="L464" s="41"/>
    </row>
    <row r="465" spans="1:14" ht="25.5" customHeight="1">
      <c r="A465" s="1"/>
      <c r="B465" s="2"/>
      <c r="C465" s="3"/>
      <c r="D465" s="139"/>
      <c r="E465" s="136"/>
      <c r="F465" s="71" t="s">
        <v>196</v>
      </c>
      <c r="G465" s="35" t="str">
        <f>IFERROR(VLOOKUP(F465,price[],2,FALSE),"")</f>
        <v>Складська позиція</v>
      </c>
      <c r="H465" s="36" t="str">
        <f>IFERROR(VLOOKUP(F465,price[],3,FALSE),"")</f>
        <v>Блок живлення для LED 12V/0-60W пластиковий чорний на 6 виходів зі шнуром з вилкою EU 250V 2000мм</v>
      </c>
      <c r="I465" s="37" t="str">
        <f>IFERROR(VLOOKUP(F465,price[],4,FALSE),"")</f>
        <v>шт</v>
      </c>
      <c r="J465" s="37">
        <f>IFERROR(VLOOKUP(F465,price[],5,FALSE)*1.2,"")</f>
        <v>45.475307999999998</v>
      </c>
      <c r="K465" s="38">
        <f t="shared" si="8"/>
        <v>45.475307999999998</v>
      </c>
      <c r="L465" s="41"/>
    </row>
    <row r="466" spans="1:14" ht="19.5" customHeight="1">
      <c r="A466" s="1"/>
      <c r="B466" s="2"/>
      <c r="C466" s="3"/>
      <c r="D466" s="95" t="s">
        <v>2912</v>
      </c>
      <c r="E466" s="96"/>
      <c r="F466" s="97"/>
      <c r="G466" s="91" t="str">
        <f>IFERROR(VLOOKUP(F466,price[],2,FALSE),"")</f>
        <v/>
      </c>
      <c r="H466" s="92" t="str">
        <f>IFERROR(VLOOKUP(F466,price[],3,FALSE),"")</f>
        <v/>
      </c>
      <c r="I466" s="93" t="str">
        <f>IFERROR(VLOOKUP(F466,price[],4,FALSE),"")</f>
        <v/>
      </c>
      <c r="J466" s="93" t="str">
        <f>IFERROR(VLOOKUP(F466,price[],5,FALSE)*1.2,"")</f>
        <v/>
      </c>
      <c r="K466" s="94" t="str">
        <f t="shared" ref="K466:K488" si="9">IFERROR(J466*(1-$K$5),"")</f>
        <v/>
      </c>
      <c r="L466" s="98"/>
    </row>
    <row r="467" spans="1:14" ht="22.5" customHeight="1">
      <c r="A467" s="1"/>
      <c r="B467" s="2"/>
      <c r="C467" s="3"/>
      <c r="D467" s="190"/>
      <c r="E467" s="190"/>
      <c r="F467" s="73" t="s">
        <v>449</v>
      </c>
      <c r="G467" s="35" t="str">
        <f>IFERROR(VLOOKUP(F467,price[],2,FALSE),"")</f>
        <v>Нескладська позиція</v>
      </c>
      <c r="H467" s="36" t="str">
        <f>IFERROR(VLOOKUP(F467,price[],3,FALSE),"")</f>
        <v>Висувний блок на 3 розетки з кабелем 3м пластик колір: срібний</v>
      </c>
      <c r="I467" s="37" t="str">
        <f>IFERROR(VLOOKUP(F467,price[],4,FALSE),"")</f>
        <v>шт</v>
      </c>
      <c r="J467" s="37">
        <f>IFERROR(VLOOKUP(F467,price[],5,FALSE)*1.2,"")</f>
        <v>162.64073999999999</v>
      </c>
      <c r="K467" s="38">
        <f t="shared" si="9"/>
        <v>162.64073999999999</v>
      </c>
      <c r="L467" s="41"/>
      <c r="N467" s="74"/>
    </row>
    <row r="468" spans="1:14" ht="23.25" customHeight="1">
      <c r="A468" s="1"/>
      <c r="B468" s="2"/>
      <c r="C468" s="3"/>
      <c r="D468" s="190"/>
      <c r="E468" s="190"/>
      <c r="F468" s="75" t="s">
        <v>450</v>
      </c>
      <c r="G468" s="35" t="str">
        <f>IFERROR(VLOOKUP(F468,price[],2,FALSE),"")</f>
        <v>Нескладська позиція</v>
      </c>
      <c r="H468" s="36" t="str">
        <f>IFERROR(VLOOKUP(F468,price[],3,FALSE),"")</f>
        <v>Висувний блок на 3 розетки з кабелем 3м пластик/алюміній колір: срібний</v>
      </c>
      <c r="I468" s="37" t="str">
        <f>IFERROR(VLOOKUP(F468,price[],4,FALSE),"")</f>
        <v>шт</v>
      </c>
      <c r="J468" s="37">
        <f>IFERROR(VLOOKUP(F468,price[],5,FALSE)*1.2,"")</f>
        <v>167.79316800000001</v>
      </c>
      <c r="K468" s="38">
        <f t="shared" si="9"/>
        <v>167.79316800000001</v>
      </c>
      <c r="L468" s="41"/>
      <c r="N468" s="74"/>
    </row>
    <row r="469" spans="1:14" ht="21.75" customHeight="1">
      <c r="A469" s="1"/>
      <c r="B469" s="2"/>
      <c r="C469" s="3"/>
      <c r="D469" s="190"/>
      <c r="E469" s="190"/>
      <c r="F469" s="75" t="s">
        <v>451</v>
      </c>
      <c r="G469" s="35" t="str">
        <f>IFERROR(VLOOKUP(F469,price[],2,FALSE),"")</f>
        <v>Нескладська позиція</v>
      </c>
      <c r="H469" s="36" t="str">
        <f>IFERROR(VLOOKUP(F469,price[],3,FALSE),"")</f>
        <v>Висувний блок на 3 розетки з кабелем 3м нержавіюча сталь</v>
      </c>
      <c r="I469" s="37" t="str">
        <f>IFERROR(VLOOKUP(F469,price[],4,FALSE),"")</f>
        <v>шт</v>
      </c>
      <c r="J469" s="37">
        <f>IFERROR(VLOOKUP(F469,price[],5,FALSE)*1.2,"")</f>
        <v>259.82852400000002</v>
      </c>
      <c r="K469" s="38">
        <f t="shared" si="9"/>
        <v>259.82852400000002</v>
      </c>
      <c r="L469" s="41"/>
      <c r="N469" s="74"/>
    </row>
    <row r="470" spans="1:14" ht="27.75" customHeight="1">
      <c r="A470" s="1"/>
      <c r="B470" s="2"/>
      <c r="C470" s="3"/>
      <c r="D470" s="190"/>
      <c r="E470" s="190"/>
      <c r="F470" s="75" t="s">
        <v>452</v>
      </c>
      <c r="G470" s="35" t="str">
        <f>IFERROR(VLOOKUP(F470,price[],2,FALSE),"")</f>
        <v>Складська позиція</v>
      </c>
      <c r="H470" s="36" t="str">
        <f>IFERROR(VLOOKUP(F470,price[],3,FALSE),"")</f>
        <v>Висувний блок на 3 розетки + 2 роз’єми RJ45 з кабелем 3м пластик колір: срібний</v>
      </c>
      <c r="I470" s="37" t="str">
        <f>IFERROR(VLOOKUP(F470,price[],4,FALSE),"")</f>
        <v>шт</v>
      </c>
      <c r="J470" s="37">
        <f>IFERROR(VLOOKUP(F470,price[],5,FALSE)*1.2,"")</f>
        <v>287.16611999999998</v>
      </c>
      <c r="K470" s="38">
        <f t="shared" si="9"/>
        <v>287.16611999999998</v>
      </c>
      <c r="L470" s="41"/>
      <c r="N470" s="74"/>
    </row>
    <row r="471" spans="1:14" ht="41.25" customHeight="1">
      <c r="A471" s="1"/>
      <c r="B471" s="2"/>
      <c r="C471" s="3"/>
      <c r="D471" s="191"/>
      <c r="E471" s="191"/>
      <c r="F471" s="75" t="s">
        <v>453</v>
      </c>
      <c r="G471" s="35" t="str">
        <f>IFERROR(VLOOKUP(F471,price[],2,FALSE),"")</f>
        <v>Нескладська позиція</v>
      </c>
      <c r="H471" s="36" t="str">
        <f>IFERROR(VLOOKUP(F471,price[],3,FALSE),"")</f>
        <v>Висувний блок на 4 розетки з кабелем 2м пластик чорний</v>
      </c>
      <c r="I471" s="37" t="str">
        <f>IFERROR(VLOOKUP(F471,price[],4,FALSE),"")</f>
        <v>шт</v>
      </c>
      <c r="J471" s="37">
        <f>IFERROR(VLOOKUP(F471,price[],5,FALSE)*1.2,"")</f>
        <v>222.26365199999998</v>
      </c>
      <c r="K471" s="38">
        <f t="shared" si="9"/>
        <v>222.26365199999998</v>
      </c>
      <c r="L471" s="41"/>
      <c r="N471" s="74"/>
    </row>
    <row r="472" spans="1:14" ht="36" customHeight="1">
      <c r="A472" s="1"/>
      <c r="B472" s="2"/>
      <c r="C472" s="3"/>
      <c r="D472" s="192"/>
      <c r="E472" s="192"/>
      <c r="F472" s="75" t="s">
        <v>454</v>
      </c>
      <c r="G472" s="35" t="str">
        <f>IFERROR(VLOOKUP(F472,price[],2,FALSE),"")</f>
        <v>Складська позиція</v>
      </c>
      <c r="H472" s="36" t="str">
        <f>IFERROR(VLOOKUP(F472,price[],3,FALSE),"")</f>
        <v>Висувний блок на 3 розетки + 2 роз’єми RJ45 з кабелем 2м пластик чорний</v>
      </c>
      <c r="I472" s="37" t="str">
        <f>IFERROR(VLOOKUP(F472,price[],4,FALSE),"")</f>
        <v>шт</v>
      </c>
      <c r="J472" s="37">
        <f>IFERROR(VLOOKUP(F472,price[],5,FALSE)*1.2,"")</f>
        <v>262.69172400000002</v>
      </c>
      <c r="K472" s="38">
        <f t="shared" si="9"/>
        <v>262.69172400000002</v>
      </c>
      <c r="L472" s="41"/>
      <c r="N472" s="74"/>
    </row>
    <row r="473" spans="1:14" ht="38.25" customHeight="1">
      <c r="A473" s="1"/>
      <c r="B473" s="2"/>
      <c r="C473" s="3"/>
      <c r="D473" s="191"/>
      <c r="E473" s="194" t="s">
        <v>2913</v>
      </c>
      <c r="F473" s="75" t="s">
        <v>455</v>
      </c>
      <c r="G473" s="35" t="str">
        <f>IFERROR(VLOOKUP(F473,price[],2,FALSE),"")</f>
        <v>Нескладська позиція</v>
      </c>
      <c r="H473" s="36" t="str">
        <f>IFERROR(VLOOKUP(F473,price[],3,FALSE),"")</f>
        <v>Висувний блок на 3 розетки з кабелем 2м алюміній срібний</v>
      </c>
      <c r="I473" s="37" t="str">
        <f>IFERROR(VLOOKUP(F473,price[],4,FALSE),"")</f>
        <v>шт</v>
      </c>
      <c r="J473" s="37">
        <f>IFERROR(VLOOKUP(F473,price[],5,FALSE)*1.2,"")</f>
        <v>143.78420399999999</v>
      </c>
      <c r="K473" s="38">
        <f t="shared" si="9"/>
        <v>143.78420399999999</v>
      </c>
      <c r="L473" s="41"/>
      <c r="N473" s="74"/>
    </row>
    <row r="474" spans="1:14" ht="43.5" customHeight="1">
      <c r="A474" s="1"/>
      <c r="B474" s="2"/>
      <c r="C474" s="3"/>
      <c r="D474" s="193"/>
      <c r="E474" s="195"/>
      <c r="F474" s="75" t="s">
        <v>456</v>
      </c>
      <c r="G474" s="35" t="str">
        <f>IFERROR(VLOOKUP(F474,price[],2,FALSE),"")</f>
        <v>Складська позиція</v>
      </c>
      <c r="H474" s="36" t="str">
        <f>IFERROR(VLOOKUP(F474,price[],3,FALSE),"")</f>
        <v>Висувний блок на 4 розетки з кабелем 2м алюміній срібний</v>
      </c>
      <c r="I474" s="37" t="str">
        <f>IFERROR(VLOOKUP(F474,price[],4,FALSE),"")</f>
        <v>шт</v>
      </c>
      <c r="J474" s="37">
        <f>IFERROR(VLOOKUP(F474,price[],5,FALSE)*1.2,"")</f>
        <v>194.038104</v>
      </c>
      <c r="K474" s="38">
        <f t="shared" si="9"/>
        <v>194.038104</v>
      </c>
      <c r="L474" s="41"/>
      <c r="N474" s="74"/>
    </row>
    <row r="475" spans="1:14" ht="39" customHeight="1">
      <c r="A475" s="1"/>
      <c r="B475" s="2"/>
      <c r="C475" s="3"/>
      <c r="D475" s="193"/>
      <c r="E475" s="76" t="s">
        <v>469</v>
      </c>
      <c r="F475" s="75" t="s">
        <v>468</v>
      </c>
      <c r="G475" s="35" t="str">
        <f>IFERROR(VLOOKUP(F475,price[],2,FALSE),"")</f>
        <v>Нескладська позиція</v>
      </c>
      <c r="H475" s="36" t="str">
        <f>IFERROR(VLOOKUP(F475,price[],3,FALSE),"")</f>
        <v>Кабель живлення чорний 2,0м</v>
      </c>
      <c r="I475" s="37" t="str">
        <f>IFERROR(VLOOKUP(F475,price[],4,FALSE),"")</f>
        <v>шт</v>
      </c>
      <c r="J475" s="37">
        <f>IFERROR(VLOOKUP(F475,price[],5,FALSE)*1.2,"")</f>
        <v>10.496124</v>
      </c>
      <c r="K475" s="38">
        <f t="shared" si="9"/>
        <v>10.496124</v>
      </c>
      <c r="L475" s="41"/>
      <c r="N475" s="74"/>
    </row>
    <row r="476" spans="1:14" ht="39" customHeight="1">
      <c r="A476" s="1"/>
      <c r="B476" s="2"/>
      <c r="C476" s="3"/>
      <c r="D476" s="190"/>
      <c r="E476" s="196"/>
      <c r="F476" s="75" t="s">
        <v>801</v>
      </c>
      <c r="G476" s="35" t="str">
        <f>IFERROR(VLOOKUP(F476,price[],2,FALSE),"")</f>
        <v>Нескладська позиція</v>
      </c>
      <c r="H476" s="36" t="str">
        <f>IFERROR(VLOOKUP(F476,price[],3,FALSE),"")</f>
        <v>Висувний блок на 3 розетки з кабелем 2м пластик</v>
      </c>
      <c r="I476" s="37" t="str">
        <f>IFERROR(VLOOKUP(F476,price[],4,FALSE),"")</f>
        <v>шт</v>
      </c>
      <c r="J476" s="37">
        <f>IFERROR(VLOOKUP(F476,price[],5,FALSE)*1.2,"")</f>
        <v>135.33268799999999</v>
      </c>
      <c r="K476" s="38">
        <f t="shared" si="9"/>
        <v>135.33268799999999</v>
      </c>
      <c r="L476" s="145"/>
      <c r="N476" s="74"/>
    </row>
    <row r="477" spans="1:14" ht="39" customHeight="1">
      <c r="A477" s="1"/>
      <c r="B477" s="2"/>
      <c r="C477" s="3"/>
      <c r="D477" s="190"/>
      <c r="E477" s="196"/>
      <c r="F477" s="75" t="s">
        <v>786</v>
      </c>
      <c r="G477" s="35" t="str">
        <f>IFERROR(VLOOKUP(F477,price[],2,FALSE),"")</f>
        <v>Нескладська позиція</v>
      </c>
      <c r="H477" s="36" t="str">
        <f>IFERROR(VLOOKUP(F477,price[],3,FALSE),"")</f>
        <v xml:space="preserve">Висувний блок на 1 розеткe та 2 USB порта з кабелем 2м </v>
      </c>
      <c r="I477" s="37" t="str">
        <f>IFERROR(VLOOKUP(F477,price[],4,FALSE),"")</f>
        <v>шт</v>
      </c>
      <c r="J477" s="37">
        <f>IFERROR(VLOOKUP(F477,price[],5,FALSE)*1.2,"")</f>
        <v>188.01134399999998</v>
      </c>
      <c r="K477" s="38">
        <f t="shared" si="9"/>
        <v>188.01134399999998</v>
      </c>
      <c r="L477" s="147"/>
      <c r="N477" s="74"/>
    </row>
    <row r="478" spans="1:14" ht="75" customHeight="1">
      <c r="A478" s="1"/>
      <c r="B478" s="2"/>
      <c r="C478" s="3"/>
      <c r="E478" s="77"/>
      <c r="F478" s="75" t="s">
        <v>1560</v>
      </c>
      <c r="G478" s="35" t="str">
        <f>IFERROR(VLOOKUP(F478,price[],2,FALSE),"")</f>
        <v>Нескладська позиція</v>
      </c>
      <c r="H478" s="36" t="str">
        <f>IFERROR(VLOOKUP(F478,price[],3,FALSE),"")</f>
        <v>Поворотна розетка на 2 роз'єми з кабелем 2м пластик/цамак колір: срібний</v>
      </c>
      <c r="I478" s="37" t="str">
        <f>IFERROR(VLOOKUP(F478,price[],4,FALSE),"")</f>
        <v>шт</v>
      </c>
      <c r="J478" s="37">
        <f>IFERROR(VLOOKUP(F478,price[],5,FALSE)*1.2,"")</f>
        <v>112.40088</v>
      </c>
      <c r="K478" s="38">
        <f t="shared" si="9"/>
        <v>112.40088</v>
      </c>
      <c r="L478" s="49"/>
      <c r="N478" s="74"/>
    </row>
    <row r="479" spans="1:14" ht="31.5" customHeight="1">
      <c r="A479" s="1"/>
      <c r="B479" s="2"/>
      <c r="C479" s="3"/>
      <c r="D479" s="177"/>
      <c r="E479" s="177"/>
      <c r="F479" s="75" t="s">
        <v>671</v>
      </c>
      <c r="G479" s="35" t="str">
        <f>IFERROR(VLOOKUP(F479,price[],2,FALSE),"")</f>
        <v>Нескладська позиція</v>
      </c>
      <c r="H479" s="36" t="str">
        <f>IFERROR(VLOOKUP(F479,price[],3,FALSE),"")</f>
        <v>Вбудована 1 розетка + USB зарядка + 3м RJ-45 кабеля</v>
      </c>
      <c r="I479" s="37" t="str">
        <f>IFERROR(VLOOKUP(F479,price[],4,FALSE),"")</f>
        <v>шт</v>
      </c>
      <c r="J479" s="37">
        <f>IFERROR(VLOOKUP(F479,price[],5,FALSE)*1.2,"")</f>
        <v>171.16824</v>
      </c>
      <c r="K479" s="38">
        <f t="shared" si="9"/>
        <v>171.16824</v>
      </c>
      <c r="L479" s="49"/>
      <c r="N479" s="74"/>
    </row>
    <row r="480" spans="1:14" ht="31.5" customHeight="1">
      <c r="A480" s="1"/>
      <c r="B480" s="2"/>
      <c r="C480" s="3"/>
      <c r="D480" s="177"/>
      <c r="E480" s="177"/>
      <c r="F480" s="75" t="s">
        <v>673</v>
      </c>
      <c r="G480" s="35" t="str">
        <f>IFERROR(VLOOKUP(F480,price[],2,FALSE),"")</f>
        <v>Нескладська позиція</v>
      </c>
      <c r="H480" s="36" t="str">
        <f>IFERROR(VLOOKUP(F480,price[],3,FALSE),"")</f>
        <v>Вбудована 1 розетка + USB зарядка + 3м RJ-45 кабеля + Qi зарядка</v>
      </c>
      <c r="I480" s="37" t="str">
        <f>IFERROR(VLOOKUP(F480,price[],4,FALSE),"")</f>
        <v>шт</v>
      </c>
      <c r="J480" s="37">
        <f>IFERROR(VLOOKUP(F480,price[],5,FALSE)*1.2,"")</f>
        <v>336.81270000000001</v>
      </c>
      <c r="K480" s="38">
        <f t="shared" si="9"/>
        <v>336.81270000000001</v>
      </c>
      <c r="L480" s="49"/>
      <c r="N480" s="74"/>
    </row>
    <row r="481" spans="1:14" ht="69" customHeight="1">
      <c r="A481" s="1"/>
      <c r="B481" s="2"/>
      <c r="C481" s="3"/>
      <c r="D481" s="54"/>
      <c r="E481" s="54"/>
      <c r="F481" s="75" t="s">
        <v>992</v>
      </c>
      <c r="G481" s="35" t="str">
        <f>IFERROR(VLOOKUP(F481,price[],2,FALSE),"")</f>
        <v>Нескладська позиція</v>
      </c>
      <c r="H481" s="36" t="str">
        <f>IFERROR(VLOOKUP(F481,price[],3,FALSE),"")</f>
        <v>Зарядний пристрій Qi</v>
      </c>
      <c r="I481" s="37" t="str">
        <f>IFERROR(VLOOKUP(F481,price[],4,FALSE),"")</f>
        <v>шт</v>
      </c>
      <c r="J481" s="37">
        <f>IFERROR(VLOOKUP(F481,price[],5,FALSE)*1.2,"")</f>
        <v>167.76782399999999</v>
      </c>
      <c r="K481" s="38">
        <f t="shared" si="9"/>
        <v>167.76782399999999</v>
      </c>
      <c r="L481" s="49"/>
      <c r="N481" s="74"/>
    </row>
    <row r="482" spans="1:14" ht="67.5" customHeight="1">
      <c r="A482" s="1"/>
      <c r="B482" s="2"/>
      <c r="C482" s="3"/>
      <c r="D482" s="54"/>
      <c r="E482" s="64"/>
      <c r="F482" s="75" t="s">
        <v>470</v>
      </c>
      <c r="G482" s="35" t="str">
        <f>IFERROR(VLOOKUP(F482,price[],2,FALSE),"")</f>
        <v>Нескладська позиція</v>
      </c>
      <c r="H482" s="36" t="str">
        <f>IFERROR(VLOOKUP(F482,price[],3,FALSE),"")</f>
        <v>Блок на 3 розетки 460-590мм з кабелем 2м нержавіюча сталь матова</v>
      </c>
      <c r="I482" s="37" t="str">
        <f>IFERROR(VLOOKUP(F482,price[],4,FALSE),"")</f>
        <v>шт</v>
      </c>
      <c r="J482" s="37">
        <f>IFERROR(VLOOKUP(F482,price[],5,FALSE)*1.2,"")</f>
        <v>80.637107999999998</v>
      </c>
      <c r="K482" s="38">
        <f t="shared" si="9"/>
        <v>80.637107999999998</v>
      </c>
      <c r="L482" s="41"/>
      <c r="N482" s="74"/>
    </row>
    <row r="483" spans="1:14" ht="75" customHeight="1">
      <c r="A483" s="1"/>
      <c r="B483" s="2"/>
      <c r="C483" s="3"/>
      <c r="D483" s="54"/>
      <c r="E483" s="54"/>
      <c r="F483" s="75" t="s">
        <v>2914</v>
      </c>
      <c r="G483" s="35" t="str">
        <f>IFERROR(VLOOKUP(F483,price[],2,FALSE),"")</f>
        <v>Нескладська позиція</v>
      </c>
      <c r="H483" s="36" t="str">
        <f>IFERROR(VLOOKUP(F483,price[],3,FALSE),"")</f>
        <v>Блок на 2 розетки з Bluetooth гучномовцем і USB зарядкою колір нержавіюча сталь</v>
      </c>
      <c r="I483" s="37" t="str">
        <f>IFERROR(VLOOKUP(F483,price[],4,FALSE),"")</f>
        <v>шт</v>
      </c>
      <c r="J483" s="37">
        <f>IFERROR(VLOOKUP(F483,price[],5,FALSE)*1.2,"")</f>
        <v>221.61648</v>
      </c>
      <c r="K483" s="38">
        <f t="shared" si="9"/>
        <v>221.61648</v>
      </c>
      <c r="L483" s="54"/>
      <c r="N483" s="74"/>
    </row>
    <row r="484" spans="1:14" ht="60" customHeight="1">
      <c r="A484" s="1"/>
      <c r="B484" s="2"/>
      <c r="C484" s="3"/>
      <c r="D484" s="78"/>
      <c r="E484" s="79"/>
      <c r="F484" s="75" t="s">
        <v>457</v>
      </c>
      <c r="G484" s="35" t="str">
        <f>IFERROR(VLOOKUP(F484,price[],2,FALSE),"")</f>
        <v>Складська позиція</v>
      </c>
      <c r="H484" s="36" t="str">
        <f>IFERROR(VLOOKUP(F484,price[],3,FALSE),"")</f>
        <v>Штепсельна розетка на 2 роз'єми з кабелем 1.5м нержавіюча сталь матова</v>
      </c>
      <c r="I484" s="37" t="str">
        <f>IFERROR(VLOOKUP(F484,price[],4,FALSE),"")</f>
        <v>шт</v>
      </c>
      <c r="J484" s="37">
        <f>IFERROR(VLOOKUP(F484,price[],5,FALSE)*1.2,"")</f>
        <v>137.31035999999997</v>
      </c>
      <c r="K484" s="38">
        <f t="shared" si="9"/>
        <v>137.31035999999997</v>
      </c>
      <c r="L484" s="41"/>
      <c r="N484" s="74"/>
    </row>
    <row r="485" spans="1:14" ht="42.75" customHeight="1">
      <c r="A485" s="1"/>
      <c r="B485" s="2"/>
      <c r="C485" s="3"/>
      <c r="D485" s="64"/>
      <c r="E485" s="64"/>
      <c r="F485" s="75" t="s">
        <v>458</v>
      </c>
      <c r="G485" s="35" t="str">
        <f>IFERROR(VLOOKUP(F485,price[],2,FALSE),"")</f>
        <v>Складська позиція</v>
      </c>
      <c r="H485" s="36" t="str">
        <f>IFERROR(VLOOKUP(F485,price[],3,FALSE),"")</f>
        <v>Штепсельна розетка на 2 роз'єми з кабелем 1.5м пластик колір: титан</v>
      </c>
      <c r="I485" s="37" t="str">
        <f>IFERROR(VLOOKUP(F485,price[],4,FALSE),"")</f>
        <v>шт</v>
      </c>
      <c r="J485" s="37">
        <f>IFERROR(VLOOKUP(F485,price[],5,FALSE)*1.2,"")</f>
        <v>42.639816000000003</v>
      </c>
      <c r="K485" s="38">
        <f t="shared" si="9"/>
        <v>42.639816000000003</v>
      </c>
      <c r="L485" s="41"/>
      <c r="N485" s="74"/>
    </row>
    <row r="486" spans="1:14" ht="43.5" customHeight="1">
      <c r="A486" s="1"/>
      <c r="B486" s="2"/>
      <c r="C486" s="3"/>
      <c r="D486" s="64"/>
      <c r="E486" s="64"/>
      <c r="F486" s="75" t="s">
        <v>459</v>
      </c>
      <c r="G486" s="35" t="str">
        <f>IFERROR(VLOOKUP(F486,price[],2,FALSE),"")</f>
        <v>Складська позиція</v>
      </c>
      <c r="H486" s="36" t="str">
        <f>IFERROR(VLOOKUP(F486,price[],3,FALSE),"")</f>
        <v>Штепсельна розетка на 2 роз'єми з кабелем 1.5м кутова пластик колір: титан</v>
      </c>
      <c r="I486" s="37" t="str">
        <f>IFERROR(VLOOKUP(F486,price[],4,FALSE),"")</f>
        <v>шт</v>
      </c>
      <c r="J486" s="37">
        <f>IFERROR(VLOOKUP(F486,price[],5,FALSE)*1.2,"")</f>
        <v>46.045691999999995</v>
      </c>
      <c r="K486" s="38">
        <f t="shared" si="9"/>
        <v>46.045691999999995</v>
      </c>
      <c r="L486" s="41"/>
      <c r="N486" s="74"/>
    </row>
    <row r="487" spans="1:14" ht="41.25" customHeight="1">
      <c r="A487" s="1"/>
      <c r="B487" s="2"/>
      <c r="C487" s="3"/>
      <c r="D487" s="177"/>
      <c r="E487" s="177"/>
      <c r="F487" s="80" t="s">
        <v>471</v>
      </c>
      <c r="G487" s="35" t="str">
        <f>IFERROR(VLOOKUP(F487,price[],2,FALSE),"")</f>
        <v>Нескладська позиція</v>
      </c>
      <c r="H487" s="36" t="str">
        <f>IFERROR(VLOOKUP(F487,price[],3,FALSE),"")</f>
        <v>Плоска штепсельна виделка з подовжуючим кабелем і штепсельною розеткою, колір білий</v>
      </c>
      <c r="I487" s="37" t="str">
        <f>IFERROR(VLOOKUP(F487,price[],4,FALSE),"")</f>
        <v>шт</v>
      </c>
      <c r="J487" s="37">
        <f>IFERROR(VLOOKUP(F487,price[],5,FALSE)*1.2,"")</f>
        <v>29.344955999999996</v>
      </c>
      <c r="K487" s="38">
        <f t="shared" si="9"/>
        <v>29.344955999999996</v>
      </c>
      <c r="L487" s="54"/>
      <c r="N487" s="74"/>
    </row>
    <row r="488" spans="1:14" ht="42" customHeight="1">
      <c r="A488" s="1"/>
      <c r="B488" s="2"/>
      <c r="C488" s="3"/>
      <c r="D488" s="177"/>
      <c r="E488" s="177"/>
      <c r="F488" s="75" t="s">
        <v>472</v>
      </c>
      <c r="G488" s="35" t="str">
        <f>IFERROR(VLOOKUP(F488,price[],2,FALSE),"")</f>
        <v>Нескладська позиція</v>
      </c>
      <c r="H488" s="36" t="str">
        <f>IFERROR(VLOOKUP(F488,price[],3,FALSE),"")</f>
        <v>Плоска штепсельна виделка з подовжуючим кабелем і штепсельною розеткою, колір чорний</v>
      </c>
      <c r="I488" s="37" t="str">
        <f>IFERROR(VLOOKUP(F488,price[],4,FALSE),"")</f>
        <v>шт</v>
      </c>
      <c r="J488" s="37">
        <f>IFERROR(VLOOKUP(F488,price[],5,FALSE)*1.2,"")</f>
        <v>29.344955999999996</v>
      </c>
      <c r="K488" s="38">
        <f t="shared" si="9"/>
        <v>29.344955999999996</v>
      </c>
      <c r="L488" s="54"/>
      <c r="N488" s="74"/>
    </row>
  </sheetData>
  <mergeCells count="233">
    <mergeCell ref="E2:F2"/>
    <mergeCell ref="D487:D488"/>
    <mergeCell ref="E487:E488"/>
    <mergeCell ref="D467:E470"/>
    <mergeCell ref="D471:D472"/>
    <mergeCell ref="E471:E472"/>
    <mergeCell ref="D473:D475"/>
    <mergeCell ref="E473:E474"/>
    <mergeCell ref="D476:D477"/>
    <mergeCell ref="E476:E477"/>
    <mergeCell ref="D8:D17"/>
    <mergeCell ref="E8:E13"/>
    <mergeCell ref="D34:D43"/>
    <mergeCell ref="E34:E39"/>
    <mergeCell ref="D58:D59"/>
    <mergeCell ref="E58:E59"/>
    <mergeCell ref="D76:D82"/>
    <mergeCell ref="E76:E79"/>
    <mergeCell ref="D117:D121"/>
    <mergeCell ref="E118:E120"/>
    <mergeCell ref="D105:D108"/>
    <mergeCell ref="E105:E108"/>
    <mergeCell ref="D114:D116"/>
    <mergeCell ref="E114:E116"/>
    <mergeCell ref="L476:L477"/>
    <mergeCell ref="D479:D480"/>
    <mergeCell ref="E479:E480"/>
    <mergeCell ref="L399:L409"/>
    <mergeCell ref="L410:L419"/>
    <mergeCell ref="D6:E6"/>
    <mergeCell ref="D150:D153"/>
    <mergeCell ref="E150:E153"/>
    <mergeCell ref="L150:L153"/>
    <mergeCell ref="D154:D155"/>
    <mergeCell ref="L154:L155"/>
    <mergeCell ref="L8:L9"/>
    <mergeCell ref="L10:L11"/>
    <mergeCell ref="L12:L13"/>
    <mergeCell ref="L14:L15"/>
    <mergeCell ref="L16:L17"/>
    <mergeCell ref="D18:D27"/>
    <mergeCell ref="E18:E20"/>
    <mergeCell ref="L18:L19"/>
    <mergeCell ref="L21:L22"/>
    <mergeCell ref="L23:L24"/>
    <mergeCell ref="D163:D164"/>
    <mergeCell ref="E163:E164"/>
    <mergeCell ref="D55:D56"/>
    <mergeCell ref="L34:L39"/>
    <mergeCell ref="E40:E43"/>
    <mergeCell ref="L40:L43"/>
    <mergeCell ref="D44:D49"/>
    <mergeCell ref="E44:E49"/>
    <mergeCell ref="L44:L49"/>
    <mergeCell ref="E25:E27"/>
    <mergeCell ref="L25:L26"/>
    <mergeCell ref="D28:D33"/>
    <mergeCell ref="E28:E30"/>
    <mergeCell ref="L28:L30"/>
    <mergeCell ref="E31:E33"/>
    <mergeCell ref="L31:L33"/>
    <mergeCell ref="L58:L59"/>
    <mergeCell ref="D50:D51"/>
    <mergeCell ref="E50:E51"/>
    <mergeCell ref="L50:L51"/>
    <mergeCell ref="D68:D71"/>
    <mergeCell ref="E68:E71"/>
    <mergeCell ref="D72:D75"/>
    <mergeCell ref="E72:E75"/>
    <mergeCell ref="E55:E56"/>
    <mergeCell ref="D52:D54"/>
    <mergeCell ref="E52:E54"/>
    <mergeCell ref="L52:L54"/>
    <mergeCell ref="D60:D63"/>
    <mergeCell ref="E60:E63"/>
    <mergeCell ref="D64:D67"/>
    <mergeCell ref="E64:E67"/>
    <mergeCell ref="L94:L96"/>
    <mergeCell ref="E97:E100"/>
    <mergeCell ref="L97:L100"/>
    <mergeCell ref="D83:D86"/>
    <mergeCell ref="E83:E86"/>
    <mergeCell ref="D87:D93"/>
    <mergeCell ref="E87:E90"/>
    <mergeCell ref="D94:D104"/>
    <mergeCell ref="E94:E96"/>
    <mergeCell ref="E101:E104"/>
    <mergeCell ref="L101:L104"/>
    <mergeCell ref="E233:E235"/>
    <mergeCell ref="D211:D212"/>
    <mergeCell ref="E202:E205"/>
    <mergeCell ref="L160:L162"/>
    <mergeCell ref="D142:D145"/>
    <mergeCell ref="E143:E145"/>
    <mergeCell ref="D122:D125"/>
    <mergeCell ref="E122:E125"/>
    <mergeCell ref="D126:D128"/>
    <mergeCell ref="D140:D141"/>
    <mergeCell ref="E140:E141"/>
    <mergeCell ref="D146:D149"/>
    <mergeCell ref="D132:D139"/>
    <mergeCell ref="E132:E134"/>
    <mergeCell ref="E137:E139"/>
    <mergeCell ref="D189:D190"/>
    <mergeCell ref="E189:E190"/>
    <mergeCell ref="D249:D262"/>
    <mergeCell ref="E249:E251"/>
    <mergeCell ref="E252:E254"/>
    <mergeCell ref="E255:E257"/>
    <mergeCell ref="E259:E262"/>
    <mergeCell ref="D109:D113"/>
    <mergeCell ref="E110:E112"/>
    <mergeCell ref="E169:E170"/>
    <mergeCell ref="D160:D162"/>
    <mergeCell ref="E160:E162"/>
    <mergeCell ref="D176:D178"/>
    <mergeCell ref="E176:E178"/>
    <mergeCell ref="D169:D172"/>
    <mergeCell ref="D156:D157"/>
    <mergeCell ref="E156:E157"/>
    <mergeCell ref="D158:D159"/>
    <mergeCell ref="E158:E159"/>
    <mergeCell ref="D166:D168"/>
    <mergeCell ref="E166:E168"/>
    <mergeCell ref="D213:D219"/>
    <mergeCell ref="E213:E219"/>
    <mergeCell ref="E220:E223"/>
    <mergeCell ref="E265:E266"/>
    <mergeCell ref="D191:D192"/>
    <mergeCell ref="E191:E192"/>
    <mergeCell ref="D193:D194"/>
    <mergeCell ref="E193:E194"/>
    <mergeCell ref="D197:D201"/>
    <mergeCell ref="D202:D207"/>
    <mergeCell ref="E237:E240"/>
    <mergeCell ref="D243:D248"/>
    <mergeCell ref="E243:E248"/>
    <mergeCell ref="D265:D268"/>
    <mergeCell ref="D220:D223"/>
    <mergeCell ref="D195:D196"/>
    <mergeCell ref="E195:E196"/>
    <mergeCell ref="D208:D209"/>
    <mergeCell ref="E208:E209"/>
    <mergeCell ref="E197:E199"/>
    <mergeCell ref="D230:D232"/>
    <mergeCell ref="E230:E232"/>
    <mergeCell ref="D236:D242"/>
    <mergeCell ref="D263:D264"/>
    <mergeCell ref="D224:D229"/>
    <mergeCell ref="E226:E229"/>
    <mergeCell ref="D233:D235"/>
    <mergeCell ref="D305:D306"/>
    <mergeCell ref="E305:E306"/>
    <mergeCell ref="D314:D317"/>
    <mergeCell ref="E314:E317"/>
    <mergeCell ref="E295:E298"/>
    <mergeCell ref="D295:D302"/>
    <mergeCell ref="D318:D320"/>
    <mergeCell ref="L269:L270"/>
    <mergeCell ref="D271:D281"/>
    <mergeCell ref="E274:E277"/>
    <mergeCell ref="D288:D290"/>
    <mergeCell ref="E288:E290"/>
    <mergeCell ref="D282:D283"/>
    <mergeCell ref="E282:E283"/>
    <mergeCell ref="D269:D270"/>
    <mergeCell ref="E269:E270"/>
    <mergeCell ref="D325:D327"/>
    <mergeCell ref="E325:E327"/>
    <mergeCell ref="D323:D324"/>
    <mergeCell ref="E323:E324"/>
    <mergeCell ref="D372:D373"/>
    <mergeCell ref="D321:D322"/>
    <mergeCell ref="E321:E322"/>
    <mergeCell ref="D307:D310"/>
    <mergeCell ref="E307:E310"/>
    <mergeCell ref="D333:H333"/>
    <mergeCell ref="E337:E339"/>
    <mergeCell ref="E343:E345"/>
    <mergeCell ref="E349:E351"/>
    <mergeCell ref="D346:D351"/>
    <mergeCell ref="D341:D345"/>
    <mergeCell ref="D334:D339"/>
    <mergeCell ref="E356:E358"/>
    <mergeCell ref="D355:D358"/>
    <mergeCell ref="E360:E362"/>
    <mergeCell ref="D359:D362"/>
    <mergeCell ref="D352:D354"/>
    <mergeCell ref="D418:D420"/>
    <mergeCell ref="E418:E419"/>
    <mergeCell ref="D421:D423"/>
    <mergeCell ref="E421:E422"/>
    <mergeCell ref="D424:D425"/>
    <mergeCell ref="D426:D429"/>
    <mergeCell ref="D447:D450"/>
    <mergeCell ref="D364:D365"/>
    <mergeCell ref="D378:D379"/>
    <mergeCell ref="E378:E379"/>
    <mergeCell ref="D366:D367"/>
    <mergeCell ref="D368:D369"/>
    <mergeCell ref="E375:E377"/>
    <mergeCell ref="D374:D377"/>
    <mergeCell ref="E386:E388"/>
    <mergeCell ref="D384:D388"/>
    <mergeCell ref="D391:D393"/>
    <mergeCell ref="D394:D396"/>
    <mergeCell ref="E410:E411"/>
    <mergeCell ref="E413:E414"/>
    <mergeCell ref="D410:D417"/>
    <mergeCell ref="L457:L460"/>
    <mergeCell ref="E462:E465"/>
    <mergeCell ref="D462:D465"/>
    <mergeCell ref="D451:D452"/>
    <mergeCell ref="D457:D460"/>
    <mergeCell ref="D381:D382"/>
    <mergeCell ref="E381:E382"/>
    <mergeCell ref="E391:E392"/>
    <mergeCell ref="D453:D455"/>
    <mergeCell ref="E451:E452"/>
    <mergeCell ref="D430:D433"/>
    <mergeCell ref="D435:D441"/>
    <mergeCell ref="E453:E455"/>
    <mergeCell ref="D399:D401"/>
    <mergeCell ref="E399:E400"/>
    <mergeCell ref="D402:D404"/>
    <mergeCell ref="E402:E403"/>
    <mergeCell ref="D405:D408"/>
    <mergeCell ref="D442:D443"/>
    <mergeCell ref="E442:E443"/>
    <mergeCell ref="D444:D445"/>
    <mergeCell ref="E444:E445"/>
    <mergeCell ref="E394:E395"/>
    <mergeCell ref="E448:E450"/>
  </mergeCells>
  <conditionalFormatting sqref="G8:G187 G189:G332 G334:G488">
    <cfRule type="expression" dxfId="0" priority="3">
      <formula>$G8="складська позиція"</formula>
    </cfRule>
  </conditionalFormatting>
  <hyperlinks>
    <hyperlink ref="L457:L460" r:id="rId1" display="посилання на каталог"/>
    <hyperlink ref="E2" r:id="rId2" display="http://oa.haefele.de/loox.html#"/>
    <hyperlink ref="E2:F2" r:id="rId3" display="&gt;&gt;Перейти&lt;&lt;"/>
  </hyperlinks>
  <pageMargins left="0.7" right="0.7" top="0.75" bottom="0.75" header="0.3" footer="0.3"/>
  <pageSetup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price</vt:lpstr>
      <vt:lpstr>освітлення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Patyk, Taras</dc:creator>
  <cp:lastModifiedBy>Артем</cp:lastModifiedBy>
  <cp:lastPrinted>2017-03-13T09:00:00Z</cp:lastPrinted>
  <dcterms:created xsi:type="dcterms:W3CDTF">2017-03-10T13:54:05Z</dcterms:created>
  <dcterms:modified xsi:type="dcterms:W3CDTF">2017-05-23T14:14:46Z</dcterms:modified>
</cp:coreProperties>
</file>